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activeTab="0"/>
  </bookViews>
  <sheets>
    <sheet name="Návrh rozpočtu prijmy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<sst xmlns="http://schemas.openxmlformats.org/spreadsheetml/2006/main" count="441" uniqueCount="168">
  <si>
    <t>1</t>
  </si>
  <si>
    <t>111</t>
  </si>
  <si>
    <t/>
  </si>
  <si>
    <t>312</t>
  </si>
  <si>
    <t>001</t>
  </si>
  <si>
    <t>C</t>
  </si>
  <si>
    <t>P</t>
  </si>
  <si>
    <t>012</t>
  </si>
  <si>
    <t>2</t>
  </si>
  <si>
    <t>3</t>
  </si>
  <si>
    <t>Dotácia na matriku</t>
  </si>
  <si>
    <t>4</t>
  </si>
  <si>
    <t>Dotácia na CO</t>
  </si>
  <si>
    <t>6</t>
  </si>
  <si>
    <t>Dotácia na ochranu život.prostr.</t>
  </si>
  <si>
    <t>7</t>
  </si>
  <si>
    <t>Dotácia na hlásenie a reg.obyvateľstva</t>
  </si>
  <si>
    <t>8</t>
  </si>
  <si>
    <t>Dotácia na voľby</t>
  </si>
  <si>
    <t>R</t>
  </si>
  <si>
    <t>292</t>
  </si>
  <si>
    <t>017</t>
  </si>
  <si>
    <t>132</t>
  </si>
  <si>
    <t>223</t>
  </si>
  <si>
    <t>Recyklačný fond</t>
  </si>
  <si>
    <t>41</t>
  </si>
  <si>
    <t>003</t>
  </si>
  <si>
    <t>Podielové dane poukázané územ.samospráve</t>
  </si>
  <si>
    <t>121</t>
  </si>
  <si>
    <t>Daň z pozemkov</t>
  </si>
  <si>
    <t>N</t>
  </si>
  <si>
    <t>Daň-uhradené nedoplatky z predch.obdobia</t>
  </si>
  <si>
    <t>002</t>
  </si>
  <si>
    <t>Daň zo stavieb</t>
  </si>
  <si>
    <t>B</t>
  </si>
  <si>
    <t>Daň z bytov a nebytových priestorov v by</t>
  </si>
  <si>
    <t>133</t>
  </si>
  <si>
    <t>Daň za psa</t>
  </si>
  <si>
    <t>006</t>
  </si>
  <si>
    <t>U</t>
  </si>
  <si>
    <t>Daň za ubytovanie</t>
  </si>
  <si>
    <t>013</t>
  </si>
  <si>
    <t>Poplatky za komunálny odpad</t>
  </si>
  <si>
    <t>Dom.odpad-uhrad.nedoplatky z predch.obdo</t>
  </si>
  <si>
    <t>212</t>
  </si>
  <si>
    <t>Príjmy z prenajatých pozemkov</t>
  </si>
  <si>
    <t>Príjmy z prenájmu nebytových priestorov</t>
  </si>
  <si>
    <t>Príjmy z prenájmu domu smútku</t>
  </si>
  <si>
    <t>K</t>
  </si>
  <si>
    <t>Príjem z prenájmu kultúr.domu</t>
  </si>
  <si>
    <t>221</t>
  </si>
  <si>
    <t>004</t>
  </si>
  <si>
    <t>Správne poplatky</t>
  </si>
  <si>
    <t>O</t>
  </si>
  <si>
    <t>Ostatné poplatky, kopírovanie...</t>
  </si>
  <si>
    <t>222</t>
  </si>
  <si>
    <t>Pokuty a penále za porušenie predpisov</t>
  </si>
  <si>
    <t>S</t>
  </si>
  <si>
    <t>Cintorínske poplatky</t>
  </si>
  <si>
    <t>L</t>
  </si>
  <si>
    <t>Príjem z predaja dreva</t>
  </si>
  <si>
    <t>M</t>
  </si>
  <si>
    <t>Príjmy spojené s MFS</t>
  </si>
  <si>
    <t>Ostatné náhodilé príjmy a poplatky</t>
  </si>
  <si>
    <t>Poplatky opatrovateľstvo</t>
  </si>
  <si>
    <t>Príjem služby - kúrenie Pošta</t>
  </si>
  <si>
    <t>242</t>
  </si>
  <si>
    <t>Úroky z vkladov</t>
  </si>
  <si>
    <t>008</t>
  </si>
  <si>
    <t>Príjmy z dobrop.el.en.budovy</t>
  </si>
  <si>
    <t>V</t>
  </si>
  <si>
    <t>Príjem z dobrop.el.en. VO</t>
  </si>
  <si>
    <t>Platby vymáhané exekútorom</t>
  </si>
  <si>
    <t>71</t>
  </si>
  <si>
    <t>311</t>
  </si>
  <si>
    <t>MFS bežné granty-sponzori</t>
  </si>
  <si>
    <t>Z</t>
  </si>
  <si>
    <t>Prijatý transfér od OZ</t>
  </si>
  <si>
    <t>43</t>
  </si>
  <si>
    <t>231</t>
  </si>
  <si>
    <t>A</t>
  </si>
  <si>
    <t>Príjem z predaja kapitálových aktív</t>
  </si>
  <si>
    <t>233</t>
  </si>
  <si>
    <t>Príjem z predaja pozemkov</t>
  </si>
  <si>
    <t>46</t>
  </si>
  <si>
    <t>454</t>
  </si>
  <si>
    <t>Z rezerv.fondu obce na leasing</t>
  </si>
  <si>
    <t>Druh rozpočtu</t>
  </si>
  <si>
    <t>Zdroj</t>
  </si>
  <si>
    <t>Ekonomická klasifikácia</t>
  </si>
  <si>
    <t>Ukazovateľ</t>
  </si>
  <si>
    <t>Skutočnosť 2014</t>
  </si>
  <si>
    <t>Schválený rozpočet 2014</t>
  </si>
  <si>
    <t>Upravený rozpočet 2014</t>
  </si>
  <si>
    <t>Príjmové finančné operácie</t>
  </si>
  <si>
    <t xml:space="preserve">Bežné príjmy spolu </t>
  </si>
  <si>
    <t>Kapitálové príjmy spolu</t>
  </si>
  <si>
    <t>Predkladá: Ing Miroslav Hamar - starosta obce</t>
  </si>
  <si>
    <t>Príjmy spolu</t>
  </si>
  <si>
    <t>131E</t>
  </si>
  <si>
    <t>Dotácia ÚP-ZSS Obce Horná Mariková</t>
  </si>
  <si>
    <t>Sumarizácia príjmov</t>
  </si>
  <si>
    <t>Príjmové finančné operácie - obec</t>
  </si>
  <si>
    <t>Schválený rozpočet 2015</t>
  </si>
  <si>
    <t>Skutočnosť 2015</t>
  </si>
  <si>
    <t>Upravený rozpočet 2015</t>
  </si>
  <si>
    <t>H</t>
  </si>
  <si>
    <t>007</t>
  </si>
  <si>
    <t>Dotácia na register adries</t>
  </si>
  <si>
    <t>Dotácia na vojnové hroby</t>
  </si>
  <si>
    <t>131F</t>
  </si>
  <si>
    <t>Nevyčerp.dotácia na soc.službu 2015-ZSS</t>
  </si>
  <si>
    <t>Bežné príjmy spolu</t>
  </si>
  <si>
    <t>z toho : bežné príjmy - obec</t>
  </si>
  <si>
    <t>Kapitálové príjmy  spolu</t>
  </si>
  <si>
    <t>z toho: kapitálové príjmy - obec</t>
  </si>
  <si>
    <t xml:space="preserve">           kapitálové príjmy - RO-ZSS Obce HM </t>
  </si>
  <si>
    <t xml:space="preserve">            bežné príjmy - RO-ZSS Obce HM /vlastné/</t>
  </si>
  <si>
    <t>Skutočnosť 2016</t>
  </si>
  <si>
    <t>Dotácia UPSVaR-rod.prídavky</t>
  </si>
  <si>
    <t>Dotácia UPSVaR na aktivačnú činnosť</t>
  </si>
  <si>
    <t>11H</t>
  </si>
  <si>
    <t>Dotácia TSK pre MFS</t>
  </si>
  <si>
    <t>Dotácia PPA-vrát.DPH-Chodník pri kostole</t>
  </si>
  <si>
    <t>Dotácia PPA-vrát.DPH-Kamer.systém</t>
  </si>
  <si>
    <t>Dotácia PPA-vrát.DPH-Rekonš.VO</t>
  </si>
  <si>
    <t>I</t>
  </si>
  <si>
    <t>Poplatky za využívanie multifukč.ihriska</t>
  </si>
  <si>
    <t>Grant na MFS-OOCR</t>
  </si>
  <si>
    <t>Grant-Dobrovoľ.PO</t>
  </si>
  <si>
    <t>131G</t>
  </si>
  <si>
    <t>453</t>
  </si>
  <si>
    <t>Nevyčerp.dotácia na soc.službu 2016-ZSS</t>
  </si>
  <si>
    <t>Z rezerv.fondu na dopr.p.+kont.-projekt ŽP</t>
  </si>
  <si>
    <t>Skutočnosť 2017</t>
  </si>
  <si>
    <t>1AB2</t>
  </si>
  <si>
    <t>D</t>
  </si>
  <si>
    <t>Dotácia Kohéz.fond-Dopr.prostr.KO-ŠR</t>
  </si>
  <si>
    <t>Dotácia Kohéz.fond-Kontajn.KO-ŠR</t>
  </si>
  <si>
    <t>3AB1</t>
  </si>
  <si>
    <t>Dotácia Kohéz.fond-Dopr.prostr.KO-EU</t>
  </si>
  <si>
    <t>Dotácia Kohéz.fond-Kontajn.KO-EU</t>
  </si>
  <si>
    <t>131H</t>
  </si>
  <si>
    <t>Nevyčerp.dotácia na soc.službu 2017-ZSS</t>
  </si>
  <si>
    <t>Z rez.fondu na Rekonš.hasič.zbr.-spoluúčasť</t>
  </si>
  <si>
    <t>Dotácia MV SR-Rekonš.hasič.zbrojnice</t>
  </si>
  <si>
    <t>Dar od OZ na umývačku riadu</t>
  </si>
  <si>
    <t xml:space="preserve">Dotácia MPSVaR na soc.sl.-RO-ZSS </t>
  </si>
  <si>
    <t>Schválený rozpočet 2018</t>
  </si>
  <si>
    <t>Upravený rozpočet 2018</t>
  </si>
  <si>
    <t>Skutočnosť 2018</t>
  </si>
  <si>
    <t>Návrh rozpočtu Obce Horná Mariková na rok 2019, s výhľadom na roky 2020 a 2021 - Príjmy</t>
  </si>
  <si>
    <t>1AC1</t>
  </si>
  <si>
    <t>E</t>
  </si>
  <si>
    <t>1AC2</t>
  </si>
  <si>
    <t>Dot.ESF-ZSS Obce H.Mariková</t>
  </si>
  <si>
    <t>Dot.ESF-ZSS Obce H.Mariková/zo ŠR</t>
  </si>
  <si>
    <t>72a</t>
  </si>
  <si>
    <t>72c</t>
  </si>
  <si>
    <t>3AB2</t>
  </si>
  <si>
    <t>Krátkodobý úver VUB-Rekonštr.MK</t>
  </si>
  <si>
    <t>131I</t>
  </si>
  <si>
    <t>Nevyčerp.dotácia na soc.službu 2018-ZSS</t>
  </si>
  <si>
    <t>Návrh rozpočtu 2019</t>
  </si>
  <si>
    <t>Návrh rozpočtu 2020</t>
  </si>
  <si>
    <t>Návrh rozpočtu 2021</t>
  </si>
  <si>
    <t>Spracovala: Ing.Emília Bakalíková - ekonómka obce</t>
  </si>
  <si>
    <t>V Hornej Marikovej 14.1.2019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</si>
</sst>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0\ 00"/>
    <numFmt numFmtId="181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0" fillId="0" borderId="2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 horizontal="left"/>
      <protection locked="0"/>
    </xf>
    <xf numFmtId="49" fontId="0" fillId="0" borderId="17" xfId="0" applyNumberFormat="1" applyFill="1" applyBorder="1" applyAlignment="1" applyProtection="1">
      <alignment horizontal="left"/>
      <protection locked="0"/>
    </xf>
    <xf numFmtId="49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4" fontId="0" fillId="0" borderId="3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3" fontId="2" fillId="0" borderId="35" xfId="0" applyNumberFormat="1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49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4" fontId="0" fillId="0" borderId="11" xfId="0" applyNumberFormat="1" applyFont="1" applyBorder="1" applyAlignment="1" applyProtection="1">
      <alignment horizontal="right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3" fontId="0" fillId="0" borderId="17" xfId="0" applyNumberForma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left" shrinkToFit="1"/>
      <protection locked="0"/>
    </xf>
    <xf numFmtId="49" fontId="0" fillId="0" borderId="22" xfId="0" applyNumberFormat="1" applyFont="1" applyFill="1" applyBorder="1" applyAlignment="1" applyProtection="1">
      <alignment horizontal="left" shrinkToFit="1"/>
      <protection locked="0"/>
    </xf>
    <xf numFmtId="49" fontId="0" fillId="0" borderId="14" xfId="0" applyNumberFormat="1" applyFont="1" applyFill="1" applyBorder="1" applyAlignment="1" applyProtection="1">
      <alignment horizontal="left" shrinkToFit="1"/>
      <protection locked="0"/>
    </xf>
    <xf numFmtId="49" fontId="0" fillId="0" borderId="15" xfId="0" applyNumberFormat="1" applyFont="1" applyFill="1" applyBorder="1" applyAlignment="1" applyProtection="1">
      <alignment horizontal="left" shrinkToFi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 wrapText="1"/>
      <protection locked="0"/>
    </xf>
    <xf numFmtId="4" fontId="0" fillId="0" borderId="14" xfId="0" applyNumberFormat="1" applyFill="1" applyBorder="1" applyAlignment="1" applyProtection="1">
      <alignment horizontal="righ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" fontId="6" fillId="0" borderId="1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2" fillId="33" borderId="39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4" fontId="2" fillId="0" borderId="35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3" fontId="2" fillId="0" borderId="39" xfId="0" applyNumberFormat="1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 horizontal="right"/>
      <protection locked="0"/>
    </xf>
    <xf numFmtId="49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3" fontId="2" fillId="0" borderId="35" xfId="0" applyNumberFormat="1" applyFont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 applyProtection="1">
      <alignment/>
      <protection locked="0"/>
    </xf>
    <xf numFmtId="4" fontId="0" fillId="0" borderId="43" xfId="0" applyNumberFormat="1" applyFont="1" applyBorder="1" applyAlignment="1" applyProtection="1">
      <alignment/>
      <protection locked="0"/>
    </xf>
    <xf numFmtId="4" fontId="0" fillId="0" borderId="45" xfId="0" applyNumberFormat="1" applyFont="1" applyBorder="1" applyAlignment="1" applyProtection="1">
      <alignment/>
      <protection locked="0"/>
    </xf>
    <xf numFmtId="3" fontId="0" fillId="0" borderId="45" xfId="0" applyNumberFormat="1" applyFont="1" applyBorder="1" applyAlignment="1" applyProtection="1">
      <alignment/>
      <protection locked="0"/>
    </xf>
    <xf numFmtId="3" fontId="0" fillId="0" borderId="47" xfId="0" applyNumberFormat="1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3" fontId="2" fillId="0" borderId="39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49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4" fontId="0" fillId="0" borderId="13" xfId="0" applyNumberFormat="1" applyFont="1" applyBorder="1" applyAlignment="1" applyProtection="1">
      <alignment horizontal="right" wrapText="1"/>
      <protection locked="0"/>
    </xf>
    <xf numFmtId="4" fontId="0" fillId="0" borderId="19" xfId="0" applyNumberFormat="1" applyFont="1" applyBorder="1" applyAlignment="1" applyProtection="1">
      <alignment horizontal="right" wrapText="1"/>
      <protection locked="0"/>
    </xf>
    <xf numFmtId="0" fontId="0" fillId="0" borderId="19" xfId="0" applyFont="1" applyBorder="1" applyAlignment="1" applyProtection="1">
      <alignment horizontal="righ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0" fillId="34" borderId="28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49" xfId="0" applyNumberFormat="1" applyFont="1" applyFill="1" applyBorder="1" applyAlignment="1" applyProtection="1">
      <alignment horizontal="center" wrapText="1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4" fontId="2" fillId="34" borderId="10" xfId="0" applyNumberFormat="1" applyFont="1" applyFill="1" applyBorder="1" applyAlignment="1" applyProtection="1">
      <alignment horizontal="center" wrapText="1"/>
      <protection locked="0"/>
    </xf>
    <xf numFmtId="3" fontId="2" fillId="34" borderId="10" xfId="0" applyNumberFormat="1" applyFont="1" applyFill="1" applyBorder="1" applyAlignment="1" applyProtection="1">
      <alignment horizontal="center" wrapText="1"/>
      <protection locked="0"/>
    </xf>
    <xf numFmtId="3" fontId="2" fillId="34" borderId="39" xfId="0" applyNumberFormat="1" applyFont="1" applyFill="1" applyBorder="1" applyAlignment="1" applyProtection="1">
      <alignment horizontal="center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 locked="0"/>
    </xf>
    <xf numFmtId="4" fontId="2" fillId="34" borderId="35" xfId="0" applyNumberFormat="1" applyFont="1" applyFill="1" applyBorder="1" applyAlignment="1" applyProtection="1">
      <alignment/>
      <protection locked="0"/>
    </xf>
    <xf numFmtId="3" fontId="2" fillId="34" borderId="35" xfId="0" applyNumberFormat="1" applyFont="1" applyFill="1" applyBorder="1" applyAlignment="1" applyProtection="1">
      <alignment/>
      <protection locked="0"/>
    </xf>
    <xf numFmtId="3" fontId="2" fillId="34" borderId="39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34" borderId="27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1" fillId="34" borderId="25" xfId="0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29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34" borderId="27" xfId="0" applyFont="1" applyFill="1" applyBorder="1" applyAlignment="1" applyProtection="1">
      <alignment horizontal="left"/>
      <protection locked="0"/>
    </xf>
    <xf numFmtId="0" fontId="1" fillId="34" borderId="28" xfId="0" applyFont="1" applyFill="1" applyBorder="1" applyAlignment="1" applyProtection="1">
      <alignment horizontal="left"/>
      <protection locked="0"/>
    </xf>
    <xf numFmtId="0" fontId="1" fillId="34" borderId="29" xfId="0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3" fontId="0" fillId="0" borderId="36" xfId="0" applyNumberFormat="1" applyFont="1" applyFill="1" applyBorder="1" applyAlignment="1" applyProtection="1">
      <alignment/>
      <protection locked="0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PageLayoutView="0" workbookViewId="0" topLeftCell="A1">
      <pane ySplit="3" topLeftCell="A4" activePane="bottomLeft" state="frozen"/>
      <selection pane="topLeft" activeCell="A3" sqref="A3"/>
      <selection pane="bottomLeft" activeCell="V23" sqref="V23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4.00390625" style="0" customWidth="1"/>
    <col min="4" max="4" width="4.57421875" style="0" customWidth="1"/>
    <col min="5" max="5" width="3.421875" style="0" customWidth="1"/>
    <col min="6" max="6" width="35.57421875" style="0" customWidth="1"/>
    <col min="7" max="8" width="10.28125" style="0" hidden="1" customWidth="1"/>
    <col min="9" max="9" width="9.8515625" style="0" hidden="1" customWidth="1"/>
    <col min="10" max="10" width="10.140625" style="0" hidden="1" customWidth="1"/>
    <col min="11" max="11" width="10.7109375" style="0" hidden="1" customWidth="1"/>
    <col min="12" max="12" width="9.8515625" style="0" hidden="1" customWidth="1"/>
    <col min="13" max="14" width="10.00390625" style="0" customWidth="1"/>
    <col min="15" max="15" width="9.57421875" style="0" customWidth="1"/>
    <col min="16" max="16" width="9.8515625" style="0" customWidth="1"/>
    <col min="17" max="17" width="10.28125" style="0" customWidth="1"/>
    <col min="18" max="20" width="7.8515625" style="0" customWidth="1"/>
  </cols>
  <sheetData>
    <row r="1" spans="1:18" ht="20.25" customHeight="1">
      <c r="A1" s="158" t="s">
        <v>151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24"/>
    </row>
    <row r="2" ht="18.75" customHeight="1" thickBot="1"/>
    <row r="3" spans="1:20" s="66" customFormat="1" ht="41.25" customHeight="1" thickBot="1">
      <c r="A3" s="60" t="s">
        <v>87</v>
      </c>
      <c r="B3" s="61" t="s">
        <v>88</v>
      </c>
      <c r="C3" s="239" t="s">
        <v>89</v>
      </c>
      <c r="D3" s="239"/>
      <c r="E3" s="239"/>
      <c r="F3" s="21" t="s">
        <v>90</v>
      </c>
      <c r="G3" s="11" t="s">
        <v>92</v>
      </c>
      <c r="H3" s="11" t="s">
        <v>93</v>
      </c>
      <c r="I3" s="59" t="s">
        <v>91</v>
      </c>
      <c r="J3" s="11" t="s">
        <v>103</v>
      </c>
      <c r="K3" s="11" t="s">
        <v>105</v>
      </c>
      <c r="L3" s="59" t="s">
        <v>104</v>
      </c>
      <c r="M3" s="59" t="s">
        <v>118</v>
      </c>
      <c r="N3" s="59" t="s">
        <v>134</v>
      </c>
      <c r="O3" s="59" t="s">
        <v>148</v>
      </c>
      <c r="P3" s="59" t="s">
        <v>149</v>
      </c>
      <c r="Q3" s="59" t="s">
        <v>150</v>
      </c>
      <c r="R3" s="59" t="s">
        <v>163</v>
      </c>
      <c r="S3" s="59" t="s">
        <v>164</v>
      </c>
      <c r="T3" s="59" t="s">
        <v>165</v>
      </c>
    </row>
    <row r="4" spans="1:20" ht="12.75">
      <c r="A4" s="204">
        <v>1</v>
      </c>
      <c r="B4" s="25">
        <v>111</v>
      </c>
      <c r="C4" s="205">
        <v>312</v>
      </c>
      <c r="D4" s="206" t="s">
        <v>4</v>
      </c>
      <c r="E4" s="207" t="s">
        <v>70</v>
      </c>
      <c r="F4" s="25" t="s">
        <v>109</v>
      </c>
      <c r="G4" s="208"/>
      <c r="H4" s="208"/>
      <c r="I4" s="209">
        <v>0</v>
      </c>
      <c r="J4" s="209">
        <v>0</v>
      </c>
      <c r="K4" s="210">
        <v>0</v>
      </c>
      <c r="L4" s="211">
        <v>0</v>
      </c>
      <c r="M4" s="212">
        <v>23.28</v>
      </c>
      <c r="N4" s="212"/>
      <c r="O4" s="213">
        <v>0</v>
      </c>
      <c r="P4" s="213"/>
      <c r="Q4" s="212"/>
      <c r="R4" s="213">
        <v>0</v>
      </c>
      <c r="S4" s="213">
        <v>0</v>
      </c>
      <c r="T4" s="203">
        <v>0</v>
      </c>
    </row>
    <row r="5" spans="1:20" ht="12.75">
      <c r="A5" s="112">
        <v>1</v>
      </c>
      <c r="B5" s="126">
        <v>111</v>
      </c>
      <c r="C5" s="113">
        <v>312</v>
      </c>
      <c r="D5" s="114" t="s">
        <v>4</v>
      </c>
      <c r="E5" s="115" t="s">
        <v>19</v>
      </c>
      <c r="F5" s="127" t="s">
        <v>119</v>
      </c>
      <c r="G5" s="116"/>
      <c r="H5" s="116"/>
      <c r="I5" s="117">
        <v>0</v>
      </c>
      <c r="J5" s="117">
        <v>0</v>
      </c>
      <c r="K5" s="118">
        <v>0</v>
      </c>
      <c r="L5" s="119">
        <v>0</v>
      </c>
      <c r="M5" s="136">
        <v>235.2</v>
      </c>
      <c r="N5" s="136">
        <v>282.24</v>
      </c>
      <c r="O5" s="120">
        <v>0</v>
      </c>
      <c r="P5" s="120">
        <v>189</v>
      </c>
      <c r="Q5" s="136">
        <v>189.28</v>
      </c>
      <c r="R5" s="120">
        <v>0</v>
      </c>
      <c r="S5" s="120">
        <v>0</v>
      </c>
      <c r="T5" s="199">
        <v>0</v>
      </c>
    </row>
    <row r="6" spans="1:20" ht="12.75">
      <c r="A6" s="23" t="s">
        <v>0</v>
      </c>
      <c r="B6" s="13" t="s">
        <v>1</v>
      </c>
      <c r="C6" s="13" t="s">
        <v>3</v>
      </c>
      <c r="D6" s="15" t="s">
        <v>7</v>
      </c>
      <c r="E6" s="14" t="s">
        <v>9</v>
      </c>
      <c r="F6" s="14" t="s">
        <v>10</v>
      </c>
      <c r="G6" s="2">
        <v>0</v>
      </c>
      <c r="H6" s="2">
        <v>1833</v>
      </c>
      <c r="I6" s="8">
        <v>1832.87</v>
      </c>
      <c r="J6" s="2">
        <v>1835</v>
      </c>
      <c r="K6" s="2">
        <v>1864</v>
      </c>
      <c r="L6" s="8">
        <v>1864.69</v>
      </c>
      <c r="M6" s="133">
        <v>1898.82</v>
      </c>
      <c r="N6" s="133">
        <v>1932.48</v>
      </c>
      <c r="O6" s="102">
        <v>1960</v>
      </c>
      <c r="P6" s="102">
        <v>2019</v>
      </c>
      <c r="Q6" s="133">
        <v>2019.92</v>
      </c>
      <c r="R6" s="102">
        <v>0</v>
      </c>
      <c r="S6" s="102">
        <v>0</v>
      </c>
      <c r="T6" s="199">
        <v>0</v>
      </c>
    </row>
    <row r="7" spans="1:20" ht="12.75">
      <c r="A7" s="23" t="s">
        <v>0</v>
      </c>
      <c r="B7" s="13" t="s">
        <v>1</v>
      </c>
      <c r="C7" s="13" t="s">
        <v>3</v>
      </c>
      <c r="D7" s="15" t="s">
        <v>7</v>
      </c>
      <c r="E7" s="14" t="s">
        <v>11</v>
      </c>
      <c r="F7" s="14" t="s">
        <v>12</v>
      </c>
      <c r="G7" s="2">
        <v>0</v>
      </c>
      <c r="H7" s="2">
        <v>134</v>
      </c>
      <c r="I7" s="8">
        <v>133.2</v>
      </c>
      <c r="J7" s="2">
        <v>0</v>
      </c>
      <c r="K7" s="2">
        <v>133</v>
      </c>
      <c r="L7" s="8">
        <v>133.2</v>
      </c>
      <c r="M7" s="133">
        <v>111.74</v>
      </c>
      <c r="N7" s="133"/>
      <c r="O7" s="102">
        <v>0</v>
      </c>
      <c r="P7" s="102"/>
      <c r="Q7" s="133"/>
      <c r="R7" s="102">
        <v>0</v>
      </c>
      <c r="S7" s="102">
        <v>0</v>
      </c>
      <c r="T7" s="199">
        <v>0</v>
      </c>
    </row>
    <row r="8" spans="1:20" ht="12.75">
      <c r="A8" s="23" t="s">
        <v>0</v>
      </c>
      <c r="B8" s="13" t="s">
        <v>1</v>
      </c>
      <c r="C8" s="13" t="s">
        <v>3</v>
      </c>
      <c r="D8" s="15" t="s">
        <v>7</v>
      </c>
      <c r="E8" s="14" t="s">
        <v>13</v>
      </c>
      <c r="F8" s="14" t="s">
        <v>14</v>
      </c>
      <c r="G8" s="2">
        <v>0</v>
      </c>
      <c r="H8" s="2">
        <v>60</v>
      </c>
      <c r="I8" s="8">
        <v>59.59</v>
      </c>
      <c r="J8" s="2">
        <v>0</v>
      </c>
      <c r="K8" s="2">
        <v>59</v>
      </c>
      <c r="L8" s="8">
        <v>58.8</v>
      </c>
      <c r="M8" s="133">
        <v>57.34</v>
      </c>
      <c r="N8" s="133">
        <v>56.35</v>
      </c>
      <c r="O8" s="102">
        <v>0</v>
      </c>
      <c r="P8" s="102">
        <v>56</v>
      </c>
      <c r="Q8" s="133">
        <v>56.54</v>
      </c>
      <c r="R8" s="102">
        <v>0</v>
      </c>
      <c r="S8" s="102">
        <v>0</v>
      </c>
      <c r="T8" s="199">
        <v>0</v>
      </c>
    </row>
    <row r="9" spans="1:20" ht="12.75">
      <c r="A9" s="23" t="s">
        <v>0</v>
      </c>
      <c r="B9" s="13" t="s">
        <v>1</v>
      </c>
      <c r="C9" s="13" t="s">
        <v>3</v>
      </c>
      <c r="D9" s="15" t="s">
        <v>7</v>
      </c>
      <c r="E9" s="14" t="s">
        <v>15</v>
      </c>
      <c r="F9" s="14" t="s">
        <v>16</v>
      </c>
      <c r="G9" s="2">
        <v>0</v>
      </c>
      <c r="H9" s="2">
        <v>209</v>
      </c>
      <c r="I9" s="8">
        <v>209.88</v>
      </c>
      <c r="J9" s="2">
        <v>208</v>
      </c>
      <c r="K9" s="2">
        <v>208</v>
      </c>
      <c r="L9" s="8">
        <v>207.24</v>
      </c>
      <c r="M9" s="133">
        <v>202.29</v>
      </c>
      <c r="N9" s="133">
        <v>198.99</v>
      </c>
      <c r="O9" s="102">
        <v>196</v>
      </c>
      <c r="P9" s="102">
        <v>196</v>
      </c>
      <c r="Q9" s="133">
        <v>196.35</v>
      </c>
      <c r="R9" s="102">
        <v>0</v>
      </c>
      <c r="S9" s="102">
        <v>0</v>
      </c>
      <c r="T9" s="199">
        <v>0</v>
      </c>
    </row>
    <row r="10" spans="1:20" ht="12.75">
      <c r="A10" s="23" t="s">
        <v>0</v>
      </c>
      <c r="B10" s="13" t="s">
        <v>1</v>
      </c>
      <c r="C10" s="13" t="s">
        <v>3</v>
      </c>
      <c r="D10" s="15" t="s">
        <v>7</v>
      </c>
      <c r="E10" s="14" t="s">
        <v>17</v>
      </c>
      <c r="F10" s="14" t="s">
        <v>18</v>
      </c>
      <c r="G10" s="2">
        <v>0</v>
      </c>
      <c r="H10" s="2">
        <v>2531</v>
      </c>
      <c r="I10" s="8">
        <v>2530.39</v>
      </c>
      <c r="J10" s="2">
        <v>0</v>
      </c>
      <c r="K10" s="2">
        <v>640</v>
      </c>
      <c r="L10" s="8">
        <v>640</v>
      </c>
      <c r="M10" s="133">
        <v>708.8</v>
      </c>
      <c r="N10" s="133">
        <v>568.3</v>
      </c>
      <c r="O10" s="102">
        <v>0</v>
      </c>
      <c r="P10" s="102">
        <v>526</v>
      </c>
      <c r="Q10" s="133">
        <v>526.86</v>
      </c>
      <c r="R10" s="102">
        <v>0</v>
      </c>
      <c r="S10" s="102">
        <v>0</v>
      </c>
      <c r="T10" s="199">
        <v>0</v>
      </c>
    </row>
    <row r="11" spans="1:20" ht="12.75">
      <c r="A11" s="23" t="s">
        <v>0</v>
      </c>
      <c r="B11" s="13" t="s">
        <v>1</v>
      </c>
      <c r="C11" s="13" t="s">
        <v>3</v>
      </c>
      <c r="D11" s="15" t="s">
        <v>7</v>
      </c>
      <c r="E11" s="82">
        <v>9</v>
      </c>
      <c r="F11" s="14" t="s">
        <v>108</v>
      </c>
      <c r="G11" s="2"/>
      <c r="H11" s="2"/>
      <c r="I11" s="8">
        <v>0</v>
      </c>
      <c r="J11" s="2">
        <v>0</v>
      </c>
      <c r="K11" s="2">
        <v>0</v>
      </c>
      <c r="L11" s="8">
        <v>0</v>
      </c>
      <c r="M11" s="133">
        <v>36.2</v>
      </c>
      <c r="N11" s="133">
        <v>58</v>
      </c>
      <c r="O11" s="102">
        <v>19</v>
      </c>
      <c r="P11" s="102">
        <v>19</v>
      </c>
      <c r="Q11" s="133">
        <v>19.6</v>
      </c>
      <c r="R11" s="102">
        <v>0</v>
      </c>
      <c r="S11" s="102">
        <v>0</v>
      </c>
      <c r="T11" s="199">
        <v>0</v>
      </c>
    </row>
    <row r="12" spans="1:20" ht="12.75">
      <c r="A12" s="40" t="s">
        <v>0</v>
      </c>
      <c r="B12" s="41" t="s">
        <v>1</v>
      </c>
      <c r="C12" s="41" t="s">
        <v>3</v>
      </c>
      <c r="D12" s="42" t="s">
        <v>7</v>
      </c>
      <c r="E12" s="43" t="s">
        <v>19</v>
      </c>
      <c r="F12" s="67" t="s">
        <v>147</v>
      </c>
      <c r="G12" s="44">
        <v>134400</v>
      </c>
      <c r="H12" s="44">
        <v>134400</v>
      </c>
      <c r="I12" s="45">
        <v>155760</v>
      </c>
      <c r="J12" s="44">
        <v>154200</v>
      </c>
      <c r="K12" s="44">
        <v>154200</v>
      </c>
      <c r="L12" s="45">
        <v>154200</v>
      </c>
      <c r="M12" s="134">
        <v>154200</v>
      </c>
      <c r="N12" s="134">
        <v>154200</v>
      </c>
      <c r="O12" s="103">
        <v>177480</v>
      </c>
      <c r="P12" s="103">
        <v>177480</v>
      </c>
      <c r="Q12" s="134">
        <v>177480</v>
      </c>
      <c r="R12" s="103">
        <v>213696</v>
      </c>
      <c r="S12" s="103">
        <v>213696</v>
      </c>
      <c r="T12" s="199">
        <v>213696</v>
      </c>
    </row>
    <row r="13" spans="1:20" ht="12.75">
      <c r="A13" s="129" t="s">
        <v>0</v>
      </c>
      <c r="B13" s="130" t="s">
        <v>1</v>
      </c>
      <c r="C13" s="130" t="s">
        <v>3</v>
      </c>
      <c r="D13" s="128" t="s">
        <v>7</v>
      </c>
      <c r="E13" s="131" t="s">
        <v>39</v>
      </c>
      <c r="F13" s="67" t="s">
        <v>120</v>
      </c>
      <c r="G13" s="44"/>
      <c r="H13" s="44"/>
      <c r="I13" s="45"/>
      <c r="J13" s="44"/>
      <c r="K13" s="44"/>
      <c r="L13" s="45"/>
      <c r="M13" s="134">
        <v>2154.05</v>
      </c>
      <c r="N13" s="134">
        <v>7141.21</v>
      </c>
      <c r="O13" s="103">
        <v>0</v>
      </c>
      <c r="P13" s="103"/>
      <c r="Q13" s="134"/>
      <c r="R13" s="103">
        <v>0</v>
      </c>
      <c r="S13" s="103"/>
      <c r="T13" s="199">
        <v>0</v>
      </c>
    </row>
    <row r="14" spans="1:20" ht="12.75">
      <c r="A14" s="62" t="s">
        <v>0</v>
      </c>
      <c r="B14" s="63" t="s">
        <v>1</v>
      </c>
      <c r="C14" s="63" t="s">
        <v>3</v>
      </c>
      <c r="D14" s="46" t="s">
        <v>7</v>
      </c>
      <c r="E14" s="47" t="s">
        <v>76</v>
      </c>
      <c r="F14" s="43" t="s">
        <v>100</v>
      </c>
      <c r="G14" s="44">
        <v>0</v>
      </c>
      <c r="H14" s="44">
        <v>0</v>
      </c>
      <c r="I14" s="45">
        <v>0</v>
      </c>
      <c r="J14" s="44">
        <v>9500</v>
      </c>
      <c r="K14" s="44">
        <v>12236</v>
      </c>
      <c r="L14" s="45">
        <v>14061.03</v>
      </c>
      <c r="M14" s="134">
        <v>2494.85</v>
      </c>
      <c r="N14" s="134"/>
      <c r="O14" s="103">
        <v>0</v>
      </c>
      <c r="P14" s="103">
        <v>1868</v>
      </c>
      <c r="Q14" s="134">
        <v>1867.25</v>
      </c>
      <c r="R14" s="103">
        <v>0</v>
      </c>
      <c r="S14" s="103">
        <v>0</v>
      </c>
      <c r="T14" s="199">
        <v>0</v>
      </c>
    </row>
    <row r="15" spans="1:20" ht="12.75">
      <c r="A15" s="62" t="s">
        <v>0</v>
      </c>
      <c r="B15" s="63" t="s">
        <v>121</v>
      </c>
      <c r="C15" s="63" t="s">
        <v>3</v>
      </c>
      <c r="D15" s="64" t="s">
        <v>68</v>
      </c>
      <c r="E15" s="47"/>
      <c r="F15" s="65" t="s">
        <v>122</v>
      </c>
      <c r="G15" s="44"/>
      <c r="H15" s="44"/>
      <c r="I15" s="45"/>
      <c r="J15" s="44"/>
      <c r="K15" s="44"/>
      <c r="L15" s="45"/>
      <c r="M15" s="134">
        <v>800</v>
      </c>
      <c r="N15" s="134">
        <v>800</v>
      </c>
      <c r="O15" s="103">
        <v>0</v>
      </c>
      <c r="P15" s="103">
        <v>1800</v>
      </c>
      <c r="Q15" s="134">
        <v>1800</v>
      </c>
      <c r="R15" s="103">
        <v>0</v>
      </c>
      <c r="S15" s="103">
        <v>0</v>
      </c>
      <c r="T15" s="199">
        <v>0</v>
      </c>
    </row>
    <row r="16" spans="1:20" ht="12.75">
      <c r="A16" s="62" t="s">
        <v>0</v>
      </c>
      <c r="B16" s="63" t="s">
        <v>152</v>
      </c>
      <c r="C16" s="63" t="s">
        <v>3</v>
      </c>
      <c r="D16" s="64" t="s">
        <v>7</v>
      </c>
      <c r="E16" s="182" t="s">
        <v>153</v>
      </c>
      <c r="F16" s="65" t="s">
        <v>155</v>
      </c>
      <c r="G16" s="44"/>
      <c r="H16" s="44"/>
      <c r="I16" s="45"/>
      <c r="J16" s="44"/>
      <c r="K16" s="44"/>
      <c r="L16" s="45"/>
      <c r="M16" s="134"/>
      <c r="N16" s="134"/>
      <c r="O16" s="103"/>
      <c r="P16" s="103">
        <v>1020</v>
      </c>
      <c r="Q16" s="134">
        <v>1020</v>
      </c>
      <c r="R16" s="103">
        <v>3570</v>
      </c>
      <c r="S16" s="103"/>
      <c r="T16" s="199"/>
    </row>
    <row r="17" spans="1:20" ht="12.75">
      <c r="A17" s="62" t="s">
        <v>0</v>
      </c>
      <c r="B17" s="63" t="s">
        <v>154</v>
      </c>
      <c r="C17" s="63" t="s">
        <v>3</v>
      </c>
      <c r="D17" s="64" t="s">
        <v>7</v>
      </c>
      <c r="E17" s="182" t="s">
        <v>57</v>
      </c>
      <c r="F17" s="65" t="s">
        <v>156</v>
      </c>
      <c r="G17" s="44"/>
      <c r="H17" s="44"/>
      <c r="I17" s="45"/>
      <c r="J17" s="44"/>
      <c r="K17" s="44"/>
      <c r="L17" s="45"/>
      <c r="M17" s="134"/>
      <c r="N17" s="134"/>
      <c r="O17" s="103"/>
      <c r="P17" s="103">
        <v>180</v>
      </c>
      <c r="Q17" s="134">
        <v>180</v>
      </c>
      <c r="R17" s="103">
        <v>630</v>
      </c>
      <c r="S17" s="103"/>
      <c r="T17" s="199"/>
    </row>
    <row r="18" spans="1:20" ht="12.75">
      <c r="A18" s="62" t="s">
        <v>0</v>
      </c>
      <c r="B18" s="63" t="s">
        <v>99</v>
      </c>
      <c r="C18" s="63" t="s">
        <v>3</v>
      </c>
      <c r="D18" s="64" t="s">
        <v>4</v>
      </c>
      <c r="E18" s="65" t="s">
        <v>48</v>
      </c>
      <c r="F18" s="65" t="s">
        <v>123</v>
      </c>
      <c r="G18" s="52"/>
      <c r="H18" s="52"/>
      <c r="I18" s="53"/>
      <c r="J18" s="52"/>
      <c r="K18" s="52"/>
      <c r="L18" s="53"/>
      <c r="M18" s="137">
        <v>3050.33</v>
      </c>
      <c r="N18" s="137"/>
      <c r="O18" s="104"/>
      <c r="P18" s="104"/>
      <c r="Q18" s="137"/>
      <c r="R18" s="104"/>
      <c r="S18" s="104"/>
      <c r="T18" s="199"/>
    </row>
    <row r="19" spans="1:20" ht="12.75">
      <c r="A19" s="62" t="s">
        <v>0</v>
      </c>
      <c r="B19" s="63" t="s">
        <v>99</v>
      </c>
      <c r="C19" s="63" t="s">
        <v>3</v>
      </c>
      <c r="D19" s="64" t="s">
        <v>4</v>
      </c>
      <c r="E19" s="65" t="s">
        <v>57</v>
      </c>
      <c r="F19" s="65" t="s">
        <v>124</v>
      </c>
      <c r="G19" s="52"/>
      <c r="H19" s="52"/>
      <c r="I19" s="53"/>
      <c r="J19" s="52"/>
      <c r="K19" s="52"/>
      <c r="L19" s="53"/>
      <c r="M19" s="137">
        <v>12274.5</v>
      </c>
      <c r="N19" s="137"/>
      <c r="O19" s="104"/>
      <c r="P19" s="104"/>
      <c r="Q19" s="137"/>
      <c r="R19" s="104"/>
      <c r="S19" s="104"/>
      <c r="T19" s="199"/>
    </row>
    <row r="20" spans="1:20" ht="12.75">
      <c r="A20" s="62" t="s">
        <v>0</v>
      </c>
      <c r="B20" s="63" t="s">
        <v>99</v>
      </c>
      <c r="C20" s="63" t="s">
        <v>3</v>
      </c>
      <c r="D20" s="64" t="s">
        <v>4</v>
      </c>
      <c r="E20" s="65" t="s">
        <v>70</v>
      </c>
      <c r="F20" s="65" t="s">
        <v>125</v>
      </c>
      <c r="G20" s="52"/>
      <c r="H20" s="52"/>
      <c r="I20" s="53"/>
      <c r="J20" s="52"/>
      <c r="K20" s="52"/>
      <c r="L20" s="53"/>
      <c r="M20" s="137">
        <v>1500.51</v>
      </c>
      <c r="N20" s="137"/>
      <c r="O20" s="104"/>
      <c r="P20" s="104"/>
      <c r="Q20" s="137"/>
      <c r="R20" s="104"/>
      <c r="S20" s="104"/>
      <c r="T20" s="199"/>
    </row>
    <row r="21" spans="1:20" ht="12.75">
      <c r="A21" s="23" t="s">
        <v>0</v>
      </c>
      <c r="B21" s="13" t="s">
        <v>22</v>
      </c>
      <c r="C21" s="13" t="s">
        <v>23</v>
      </c>
      <c r="D21" s="15" t="s">
        <v>4</v>
      </c>
      <c r="E21" s="14" t="s">
        <v>2</v>
      </c>
      <c r="F21" s="14" t="s">
        <v>24</v>
      </c>
      <c r="G21" s="2">
        <v>0</v>
      </c>
      <c r="H21" s="2">
        <v>0</v>
      </c>
      <c r="I21" s="8">
        <v>136</v>
      </c>
      <c r="J21" s="2">
        <v>0</v>
      </c>
      <c r="K21" s="2">
        <v>126</v>
      </c>
      <c r="L21" s="8">
        <v>126</v>
      </c>
      <c r="M21" s="133">
        <v>1315</v>
      </c>
      <c r="N21" s="133">
        <v>75</v>
      </c>
      <c r="O21" s="102">
        <v>0</v>
      </c>
      <c r="P21" s="102"/>
      <c r="Q21" s="133"/>
      <c r="R21" s="102">
        <v>0</v>
      </c>
      <c r="S21" s="102">
        <v>0</v>
      </c>
      <c r="T21" s="199">
        <v>0</v>
      </c>
    </row>
    <row r="22" spans="1:20" ht="12.75">
      <c r="A22" s="23" t="s">
        <v>0</v>
      </c>
      <c r="B22" s="13" t="s">
        <v>25</v>
      </c>
      <c r="C22" s="13" t="s">
        <v>1</v>
      </c>
      <c r="D22" s="15" t="s">
        <v>26</v>
      </c>
      <c r="E22" s="14" t="s">
        <v>2</v>
      </c>
      <c r="F22" s="14" t="s">
        <v>27</v>
      </c>
      <c r="G22" s="2">
        <v>95000</v>
      </c>
      <c r="H22" s="2">
        <v>95000</v>
      </c>
      <c r="I22" s="8">
        <v>97620.47</v>
      </c>
      <c r="J22" s="2">
        <v>105623</v>
      </c>
      <c r="K22" s="2">
        <v>105623</v>
      </c>
      <c r="L22" s="8">
        <v>107810.38</v>
      </c>
      <c r="M22" s="133">
        <v>119399.94</v>
      </c>
      <c r="N22" s="133">
        <v>125002.01</v>
      </c>
      <c r="O22" s="105">
        <v>131777</v>
      </c>
      <c r="P22" s="105">
        <v>131777</v>
      </c>
      <c r="Q22" s="133">
        <v>137160.45</v>
      </c>
      <c r="R22" s="105">
        <v>147433</v>
      </c>
      <c r="S22" s="105">
        <v>147433</v>
      </c>
      <c r="T22" s="199">
        <v>147433</v>
      </c>
    </row>
    <row r="23" spans="1:20" ht="12.75">
      <c r="A23" s="23" t="s">
        <v>0</v>
      </c>
      <c r="B23" s="13" t="s">
        <v>25</v>
      </c>
      <c r="C23" s="13" t="s">
        <v>28</v>
      </c>
      <c r="D23" s="15" t="s">
        <v>4</v>
      </c>
      <c r="E23" s="14" t="s">
        <v>2</v>
      </c>
      <c r="F23" s="14" t="s">
        <v>29</v>
      </c>
      <c r="G23" s="2">
        <v>38000</v>
      </c>
      <c r="H23" s="2">
        <v>38000</v>
      </c>
      <c r="I23" s="8">
        <v>37923.88</v>
      </c>
      <c r="J23" s="2">
        <v>38000</v>
      </c>
      <c r="K23" s="2">
        <v>38000</v>
      </c>
      <c r="L23" s="8">
        <v>38177.58</v>
      </c>
      <c r="M23" s="133">
        <v>38033.43</v>
      </c>
      <c r="N23" s="133">
        <v>38375.82</v>
      </c>
      <c r="O23" s="105">
        <v>38400</v>
      </c>
      <c r="P23" s="105">
        <v>38400</v>
      </c>
      <c r="Q23" s="133">
        <v>38210.8</v>
      </c>
      <c r="R23" s="105">
        <v>38300</v>
      </c>
      <c r="S23" s="105">
        <v>38300</v>
      </c>
      <c r="T23" s="199">
        <v>38300</v>
      </c>
    </row>
    <row r="24" spans="1:20" ht="12.75">
      <c r="A24" s="23" t="s">
        <v>0</v>
      </c>
      <c r="B24" s="13" t="s">
        <v>25</v>
      </c>
      <c r="C24" s="13" t="s">
        <v>28</v>
      </c>
      <c r="D24" s="15" t="s">
        <v>4</v>
      </c>
      <c r="E24" s="14" t="s">
        <v>30</v>
      </c>
      <c r="F24" s="14" t="s">
        <v>31</v>
      </c>
      <c r="G24" s="2">
        <v>500</v>
      </c>
      <c r="H24" s="2">
        <v>800</v>
      </c>
      <c r="I24" s="8">
        <v>814.44</v>
      </c>
      <c r="J24" s="2">
        <v>500</v>
      </c>
      <c r="K24" s="2">
        <v>550</v>
      </c>
      <c r="L24" s="8">
        <v>582.05</v>
      </c>
      <c r="M24" s="133">
        <v>741.4</v>
      </c>
      <c r="N24" s="133">
        <v>1819.93</v>
      </c>
      <c r="O24" s="105">
        <v>1800</v>
      </c>
      <c r="P24" s="105">
        <v>2000</v>
      </c>
      <c r="Q24" s="133">
        <v>2133.92</v>
      </c>
      <c r="R24" s="105">
        <v>2150</v>
      </c>
      <c r="S24" s="105">
        <v>2150</v>
      </c>
      <c r="T24" s="199">
        <v>2150</v>
      </c>
    </row>
    <row r="25" spans="1:21" ht="12.75">
      <c r="A25" s="23" t="s">
        <v>0</v>
      </c>
      <c r="B25" s="13" t="s">
        <v>25</v>
      </c>
      <c r="C25" s="13" t="s">
        <v>28</v>
      </c>
      <c r="D25" s="15" t="s">
        <v>32</v>
      </c>
      <c r="E25" s="14" t="s">
        <v>2</v>
      </c>
      <c r="F25" s="14" t="s">
        <v>33</v>
      </c>
      <c r="G25" s="2">
        <v>6000</v>
      </c>
      <c r="H25" s="2">
        <v>6000</v>
      </c>
      <c r="I25" s="8">
        <v>6887.5</v>
      </c>
      <c r="J25" s="2">
        <v>6900</v>
      </c>
      <c r="K25" s="2">
        <v>7050</v>
      </c>
      <c r="L25" s="8">
        <v>7211.51</v>
      </c>
      <c r="M25" s="133">
        <v>7113.88</v>
      </c>
      <c r="N25" s="133">
        <v>7240.69</v>
      </c>
      <c r="O25" s="105">
        <v>7240</v>
      </c>
      <c r="P25" s="105">
        <v>7240</v>
      </c>
      <c r="Q25" s="133">
        <v>7931.85</v>
      </c>
      <c r="R25" s="105">
        <v>7932</v>
      </c>
      <c r="S25" s="105">
        <v>7932</v>
      </c>
      <c r="T25" s="199">
        <v>7932</v>
      </c>
      <c r="U25" s="30"/>
    </row>
    <row r="26" spans="1:20" ht="12.75">
      <c r="A26" s="23" t="s">
        <v>0</v>
      </c>
      <c r="B26" s="13" t="s">
        <v>25</v>
      </c>
      <c r="C26" s="13" t="s">
        <v>28</v>
      </c>
      <c r="D26" s="15" t="s">
        <v>26</v>
      </c>
      <c r="E26" s="14" t="s">
        <v>34</v>
      </c>
      <c r="F26" s="14" t="s">
        <v>35</v>
      </c>
      <c r="G26" s="2">
        <v>15</v>
      </c>
      <c r="H26" s="2">
        <v>15</v>
      </c>
      <c r="I26" s="8">
        <v>14.15</v>
      </c>
      <c r="J26" s="2">
        <v>15</v>
      </c>
      <c r="K26" s="2">
        <v>15</v>
      </c>
      <c r="L26" s="8">
        <v>14.15</v>
      </c>
      <c r="M26" s="133">
        <v>14.15</v>
      </c>
      <c r="N26" s="133">
        <v>12.38</v>
      </c>
      <c r="O26" s="105">
        <v>12</v>
      </c>
      <c r="P26" s="105">
        <v>12</v>
      </c>
      <c r="Q26" s="133">
        <v>14.43</v>
      </c>
      <c r="R26" s="105">
        <v>14</v>
      </c>
      <c r="S26" s="105">
        <v>14</v>
      </c>
      <c r="T26" s="199">
        <v>14</v>
      </c>
    </row>
    <row r="27" spans="1:20" ht="12.75">
      <c r="A27" s="23" t="s">
        <v>0</v>
      </c>
      <c r="B27" s="13" t="s">
        <v>25</v>
      </c>
      <c r="C27" s="13" t="s">
        <v>36</v>
      </c>
      <c r="D27" s="15" t="s">
        <v>4</v>
      </c>
      <c r="E27" s="14" t="s">
        <v>2</v>
      </c>
      <c r="F27" s="14" t="s">
        <v>37</v>
      </c>
      <c r="G27" s="2">
        <v>330</v>
      </c>
      <c r="H27" s="2">
        <v>330</v>
      </c>
      <c r="I27" s="8">
        <v>360</v>
      </c>
      <c r="J27" s="2">
        <v>360</v>
      </c>
      <c r="K27" s="2">
        <v>360</v>
      </c>
      <c r="L27" s="8">
        <v>364</v>
      </c>
      <c r="M27" s="133">
        <v>344</v>
      </c>
      <c r="N27" s="133">
        <v>370.9</v>
      </c>
      <c r="O27" s="105">
        <v>370</v>
      </c>
      <c r="P27" s="105">
        <v>370</v>
      </c>
      <c r="Q27" s="133">
        <v>340</v>
      </c>
      <c r="R27" s="105">
        <v>340</v>
      </c>
      <c r="S27" s="105">
        <v>340</v>
      </c>
      <c r="T27" s="199">
        <v>340</v>
      </c>
    </row>
    <row r="28" spans="1:20" ht="12.75">
      <c r="A28" s="23" t="s">
        <v>0</v>
      </c>
      <c r="B28" s="13" t="s">
        <v>25</v>
      </c>
      <c r="C28" s="13" t="s">
        <v>36</v>
      </c>
      <c r="D28" s="15" t="s">
        <v>38</v>
      </c>
      <c r="E28" s="14" t="s">
        <v>39</v>
      </c>
      <c r="F28" s="14" t="s">
        <v>40</v>
      </c>
      <c r="G28" s="2">
        <v>300</v>
      </c>
      <c r="H28" s="2">
        <v>450</v>
      </c>
      <c r="I28" s="8">
        <v>447</v>
      </c>
      <c r="J28" s="2">
        <v>450</v>
      </c>
      <c r="K28" s="2">
        <v>450</v>
      </c>
      <c r="L28" s="8">
        <v>247.8</v>
      </c>
      <c r="M28" s="133">
        <v>283.5</v>
      </c>
      <c r="N28" s="133">
        <v>158.7</v>
      </c>
      <c r="O28" s="105">
        <v>300</v>
      </c>
      <c r="P28" s="105">
        <v>550</v>
      </c>
      <c r="Q28" s="133">
        <v>532.2</v>
      </c>
      <c r="R28" s="105">
        <v>550</v>
      </c>
      <c r="S28" s="105">
        <v>550</v>
      </c>
      <c r="T28" s="199">
        <v>550</v>
      </c>
    </row>
    <row r="29" spans="1:20" ht="12.75">
      <c r="A29" s="23" t="s">
        <v>0</v>
      </c>
      <c r="B29" s="13" t="s">
        <v>25</v>
      </c>
      <c r="C29" s="13" t="s">
        <v>36</v>
      </c>
      <c r="D29" s="15" t="s">
        <v>41</v>
      </c>
      <c r="E29" s="14" t="s">
        <v>2</v>
      </c>
      <c r="F29" s="14" t="s">
        <v>42</v>
      </c>
      <c r="G29" s="2">
        <v>18500</v>
      </c>
      <c r="H29" s="2">
        <v>18500</v>
      </c>
      <c r="I29" s="8">
        <v>19550.92</v>
      </c>
      <c r="J29" s="2">
        <v>20000</v>
      </c>
      <c r="K29" s="2">
        <v>21100</v>
      </c>
      <c r="L29" s="8">
        <v>21558.94</v>
      </c>
      <c r="M29" s="133">
        <v>20578.91</v>
      </c>
      <c r="N29" s="133">
        <v>21547.41</v>
      </c>
      <c r="O29" s="105">
        <v>21600</v>
      </c>
      <c r="P29" s="105">
        <v>21500</v>
      </c>
      <c r="Q29" s="133">
        <v>21305.75</v>
      </c>
      <c r="R29" s="105">
        <v>21400</v>
      </c>
      <c r="S29" s="105">
        <v>21400</v>
      </c>
      <c r="T29" s="199">
        <v>21400</v>
      </c>
    </row>
    <row r="30" spans="1:20" ht="12.75">
      <c r="A30" s="23" t="s">
        <v>0</v>
      </c>
      <c r="B30" s="13" t="s">
        <v>25</v>
      </c>
      <c r="C30" s="13" t="s">
        <v>36</v>
      </c>
      <c r="D30" s="15" t="s">
        <v>41</v>
      </c>
      <c r="E30" s="14" t="s">
        <v>30</v>
      </c>
      <c r="F30" s="14" t="s">
        <v>43</v>
      </c>
      <c r="G30" s="2">
        <v>1000</v>
      </c>
      <c r="H30" s="2">
        <v>2200</v>
      </c>
      <c r="I30" s="8">
        <v>2669.59</v>
      </c>
      <c r="J30" s="2">
        <v>2000</v>
      </c>
      <c r="K30" s="2">
        <v>3350</v>
      </c>
      <c r="L30" s="8">
        <v>3446.14</v>
      </c>
      <c r="M30" s="133">
        <v>1453.79</v>
      </c>
      <c r="N30" s="133">
        <v>2868.75</v>
      </c>
      <c r="O30" s="105">
        <v>2900</v>
      </c>
      <c r="P30" s="105">
        <v>2000</v>
      </c>
      <c r="Q30" s="133">
        <v>2254.69</v>
      </c>
      <c r="R30" s="105">
        <v>2200</v>
      </c>
      <c r="S30" s="105">
        <v>2200</v>
      </c>
      <c r="T30" s="199">
        <v>2200</v>
      </c>
    </row>
    <row r="31" spans="1:20" ht="12.75">
      <c r="A31" s="23" t="s">
        <v>0</v>
      </c>
      <c r="B31" s="13" t="s">
        <v>25</v>
      </c>
      <c r="C31" s="13" t="s">
        <v>44</v>
      </c>
      <c r="D31" s="15" t="s">
        <v>32</v>
      </c>
      <c r="E31" s="14" t="s">
        <v>2</v>
      </c>
      <c r="F31" s="14" t="s">
        <v>45</v>
      </c>
      <c r="G31" s="2">
        <v>700</v>
      </c>
      <c r="H31" s="2">
        <v>700</v>
      </c>
      <c r="I31" s="8">
        <v>474.71</v>
      </c>
      <c r="J31" s="2">
        <v>480</v>
      </c>
      <c r="K31" s="2">
        <v>510</v>
      </c>
      <c r="L31" s="8">
        <v>508.08</v>
      </c>
      <c r="M31" s="133">
        <v>566.08</v>
      </c>
      <c r="N31" s="133">
        <v>373.44</v>
      </c>
      <c r="O31" s="105">
        <v>380</v>
      </c>
      <c r="P31" s="105">
        <v>380</v>
      </c>
      <c r="Q31" s="133">
        <v>420.32</v>
      </c>
      <c r="R31" s="105">
        <v>420</v>
      </c>
      <c r="S31" s="105">
        <v>420</v>
      </c>
      <c r="T31" s="199">
        <v>420</v>
      </c>
    </row>
    <row r="32" spans="1:20" ht="12.75">
      <c r="A32" s="23" t="s">
        <v>0</v>
      </c>
      <c r="B32" s="13" t="s">
        <v>25</v>
      </c>
      <c r="C32" s="13" t="s">
        <v>44</v>
      </c>
      <c r="D32" s="15" t="s">
        <v>26</v>
      </c>
      <c r="E32" s="14" t="s">
        <v>2</v>
      </c>
      <c r="F32" s="14" t="s">
        <v>46</v>
      </c>
      <c r="G32" s="2">
        <v>6280</v>
      </c>
      <c r="H32" s="2">
        <v>6280</v>
      </c>
      <c r="I32" s="8">
        <v>6312.4</v>
      </c>
      <c r="J32" s="2">
        <v>6320</v>
      </c>
      <c r="K32" s="2">
        <v>6320</v>
      </c>
      <c r="L32" s="8">
        <v>6028.12</v>
      </c>
      <c r="M32" s="133">
        <v>7409.2</v>
      </c>
      <c r="N32" s="133">
        <v>6440.48</v>
      </c>
      <c r="O32" s="105">
        <v>6500</v>
      </c>
      <c r="P32" s="105">
        <v>6500</v>
      </c>
      <c r="Q32" s="133">
        <v>6342.4</v>
      </c>
      <c r="R32" s="105">
        <v>6500</v>
      </c>
      <c r="S32" s="105">
        <v>6500</v>
      </c>
      <c r="T32" s="199">
        <v>6500</v>
      </c>
    </row>
    <row r="33" spans="1:20" ht="12.75">
      <c r="A33" s="58" t="s">
        <v>0</v>
      </c>
      <c r="B33" s="16" t="s">
        <v>25</v>
      </c>
      <c r="C33" s="16" t="s">
        <v>44</v>
      </c>
      <c r="D33" s="24" t="s">
        <v>26</v>
      </c>
      <c r="E33" s="17" t="s">
        <v>5</v>
      </c>
      <c r="F33" s="17" t="s">
        <v>47</v>
      </c>
      <c r="G33" s="3">
        <v>35</v>
      </c>
      <c r="H33" s="3">
        <v>35</v>
      </c>
      <c r="I33" s="9">
        <v>10.5</v>
      </c>
      <c r="J33" s="3">
        <v>20</v>
      </c>
      <c r="K33" s="3">
        <v>20</v>
      </c>
      <c r="L33" s="9">
        <v>37.5</v>
      </c>
      <c r="M33" s="135">
        <v>13.5</v>
      </c>
      <c r="N33" s="135">
        <v>31</v>
      </c>
      <c r="O33" s="125">
        <v>35</v>
      </c>
      <c r="P33" s="125">
        <v>35</v>
      </c>
      <c r="Q33" s="135">
        <v>28</v>
      </c>
      <c r="R33" s="125">
        <v>30</v>
      </c>
      <c r="S33" s="125">
        <v>30</v>
      </c>
      <c r="T33" s="199">
        <v>30</v>
      </c>
    </row>
    <row r="34" spans="1:20" ht="12.75">
      <c r="A34" s="23" t="s">
        <v>0</v>
      </c>
      <c r="B34" s="80" t="s">
        <v>25</v>
      </c>
      <c r="C34" s="80" t="s">
        <v>44</v>
      </c>
      <c r="D34" s="80" t="s">
        <v>26</v>
      </c>
      <c r="E34" s="80" t="s">
        <v>48</v>
      </c>
      <c r="F34" s="80" t="s">
        <v>49</v>
      </c>
      <c r="G34" s="2">
        <v>300</v>
      </c>
      <c r="H34" s="2">
        <v>300</v>
      </c>
      <c r="I34" s="8">
        <v>819.79</v>
      </c>
      <c r="J34" s="2">
        <v>850</v>
      </c>
      <c r="K34" s="2">
        <v>900</v>
      </c>
      <c r="L34" s="8">
        <v>1030.9</v>
      </c>
      <c r="M34" s="8">
        <v>888.8</v>
      </c>
      <c r="N34" s="8">
        <v>909.15</v>
      </c>
      <c r="O34" s="2">
        <v>900</v>
      </c>
      <c r="P34" s="2">
        <v>1200</v>
      </c>
      <c r="Q34" s="8">
        <v>1856.85</v>
      </c>
      <c r="R34" s="2">
        <v>1800</v>
      </c>
      <c r="S34" s="105">
        <v>1800</v>
      </c>
      <c r="T34" s="199">
        <v>1800</v>
      </c>
    </row>
    <row r="35" spans="1:20" ht="12.75">
      <c r="A35" s="23" t="s">
        <v>0</v>
      </c>
      <c r="B35" s="13" t="s">
        <v>25</v>
      </c>
      <c r="C35" s="13" t="s">
        <v>50</v>
      </c>
      <c r="D35" s="15" t="s">
        <v>51</v>
      </c>
      <c r="E35" s="14" t="s">
        <v>2</v>
      </c>
      <c r="F35" s="14" t="s">
        <v>52</v>
      </c>
      <c r="G35" s="2">
        <v>2800</v>
      </c>
      <c r="H35" s="2">
        <v>2800</v>
      </c>
      <c r="I35" s="8">
        <v>3186</v>
      </c>
      <c r="J35" s="2">
        <v>3200</v>
      </c>
      <c r="K35" s="2">
        <v>1600</v>
      </c>
      <c r="L35" s="8">
        <v>1531.82</v>
      </c>
      <c r="M35" s="133">
        <v>1121.65</v>
      </c>
      <c r="N35" s="133">
        <v>1001.97</v>
      </c>
      <c r="O35" s="105">
        <v>1200</v>
      </c>
      <c r="P35" s="105">
        <v>800</v>
      </c>
      <c r="Q35" s="133">
        <v>793.99</v>
      </c>
      <c r="R35" s="105">
        <v>800</v>
      </c>
      <c r="S35" s="105">
        <v>800</v>
      </c>
      <c r="T35" s="199">
        <v>800</v>
      </c>
    </row>
    <row r="36" spans="1:20" ht="12.75">
      <c r="A36" s="23" t="s">
        <v>0</v>
      </c>
      <c r="B36" s="13" t="s">
        <v>25</v>
      </c>
      <c r="C36" s="13" t="s">
        <v>50</v>
      </c>
      <c r="D36" s="15" t="s">
        <v>51</v>
      </c>
      <c r="E36" s="14" t="s">
        <v>53</v>
      </c>
      <c r="F36" s="14" t="s">
        <v>54</v>
      </c>
      <c r="G36" s="2">
        <v>330</v>
      </c>
      <c r="H36" s="2">
        <v>330</v>
      </c>
      <c r="I36" s="8">
        <v>212.8</v>
      </c>
      <c r="J36" s="2">
        <v>220</v>
      </c>
      <c r="K36" s="2">
        <v>220</v>
      </c>
      <c r="L36" s="8">
        <v>142.25</v>
      </c>
      <c r="M36" s="133">
        <v>172</v>
      </c>
      <c r="N36" s="133">
        <v>193.1</v>
      </c>
      <c r="O36" s="105">
        <v>200</v>
      </c>
      <c r="P36" s="105">
        <v>200</v>
      </c>
      <c r="Q36" s="133">
        <v>252</v>
      </c>
      <c r="R36" s="105">
        <v>250</v>
      </c>
      <c r="S36" s="105">
        <v>250</v>
      </c>
      <c r="T36" s="199">
        <v>250</v>
      </c>
    </row>
    <row r="37" spans="1:20" ht="12.75">
      <c r="A37" s="23" t="s">
        <v>0</v>
      </c>
      <c r="B37" s="13" t="s">
        <v>25</v>
      </c>
      <c r="C37" s="13" t="s">
        <v>55</v>
      </c>
      <c r="D37" s="15" t="s">
        <v>26</v>
      </c>
      <c r="E37" s="14" t="s">
        <v>57</v>
      </c>
      <c r="F37" s="14" t="s">
        <v>56</v>
      </c>
      <c r="G37" s="2">
        <v>1500</v>
      </c>
      <c r="H37" s="2">
        <v>1500</v>
      </c>
      <c r="I37" s="8">
        <v>1110</v>
      </c>
      <c r="J37" s="2">
        <v>0</v>
      </c>
      <c r="K37" s="2">
        <v>0</v>
      </c>
      <c r="L37" s="8">
        <v>0</v>
      </c>
      <c r="M37" s="133">
        <v>110</v>
      </c>
      <c r="N37" s="133"/>
      <c r="O37" s="105">
        <v>0</v>
      </c>
      <c r="P37" s="105"/>
      <c r="Q37" s="133"/>
      <c r="R37" s="105">
        <v>0</v>
      </c>
      <c r="S37" s="105">
        <v>0</v>
      </c>
      <c r="T37" s="199">
        <v>0</v>
      </c>
    </row>
    <row r="38" spans="1:20" ht="12.75">
      <c r="A38" s="23" t="s">
        <v>0</v>
      </c>
      <c r="B38" s="13" t="s">
        <v>25</v>
      </c>
      <c r="C38" s="13" t="s">
        <v>23</v>
      </c>
      <c r="D38" s="15" t="s">
        <v>4</v>
      </c>
      <c r="E38" s="14" t="s">
        <v>5</v>
      </c>
      <c r="F38" s="14" t="s">
        <v>58</v>
      </c>
      <c r="G38" s="2">
        <v>150</v>
      </c>
      <c r="H38" s="2">
        <v>250</v>
      </c>
      <c r="I38" s="8">
        <v>449.4</v>
      </c>
      <c r="J38" s="2">
        <v>400</v>
      </c>
      <c r="K38" s="2">
        <v>400</v>
      </c>
      <c r="L38" s="8">
        <v>225.5</v>
      </c>
      <c r="M38" s="133">
        <v>270.3</v>
      </c>
      <c r="N38" s="133">
        <v>154.2</v>
      </c>
      <c r="O38" s="105">
        <v>150</v>
      </c>
      <c r="P38" s="105">
        <v>50</v>
      </c>
      <c r="Q38" s="133">
        <v>39.8</v>
      </c>
      <c r="R38" s="105">
        <v>50</v>
      </c>
      <c r="S38" s="105">
        <v>50</v>
      </c>
      <c r="T38" s="199">
        <v>50</v>
      </c>
    </row>
    <row r="39" spans="1:20" ht="12.75">
      <c r="A39" s="138" t="s">
        <v>0</v>
      </c>
      <c r="B39" s="139" t="s">
        <v>25</v>
      </c>
      <c r="C39" s="139" t="s">
        <v>23</v>
      </c>
      <c r="D39" s="70" t="s">
        <v>4</v>
      </c>
      <c r="E39" s="140" t="s">
        <v>126</v>
      </c>
      <c r="F39" s="140" t="s">
        <v>127</v>
      </c>
      <c r="G39" s="2"/>
      <c r="H39" s="2"/>
      <c r="I39" s="8"/>
      <c r="J39" s="2"/>
      <c r="K39" s="2"/>
      <c r="L39" s="8"/>
      <c r="M39" s="133">
        <v>190</v>
      </c>
      <c r="N39" s="133">
        <v>155.5</v>
      </c>
      <c r="O39" s="105">
        <v>150</v>
      </c>
      <c r="P39" s="105">
        <v>150</v>
      </c>
      <c r="Q39" s="133">
        <v>0</v>
      </c>
      <c r="R39" s="105">
        <v>100</v>
      </c>
      <c r="S39" s="105">
        <v>100</v>
      </c>
      <c r="T39" s="199">
        <v>100</v>
      </c>
    </row>
    <row r="40" spans="1:20" ht="12.75">
      <c r="A40" s="23" t="s">
        <v>0</v>
      </c>
      <c r="B40" s="80" t="s">
        <v>25</v>
      </c>
      <c r="C40" s="80" t="s">
        <v>23</v>
      </c>
      <c r="D40" s="80" t="s">
        <v>4</v>
      </c>
      <c r="E40" s="80" t="s">
        <v>59</v>
      </c>
      <c r="F40" s="80" t="s">
        <v>60</v>
      </c>
      <c r="G40" s="2">
        <v>1951</v>
      </c>
      <c r="H40" s="2">
        <v>16000</v>
      </c>
      <c r="I40" s="8">
        <v>8985.15</v>
      </c>
      <c r="J40" s="44">
        <v>15000</v>
      </c>
      <c r="K40" s="44">
        <v>16200</v>
      </c>
      <c r="L40" s="45">
        <v>17626.28</v>
      </c>
      <c r="M40" s="134">
        <v>20705.21</v>
      </c>
      <c r="N40" s="134">
        <v>5754.69</v>
      </c>
      <c r="O40" s="107">
        <v>10000</v>
      </c>
      <c r="P40" s="107">
        <v>13000</v>
      </c>
      <c r="Q40" s="134">
        <v>12839.14</v>
      </c>
      <c r="R40" s="107">
        <v>13000</v>
      </c>
      <c r="S40" s="107">
        <v>13000</v>
      </c>
      <c r="T40" s="199">
        <v>13000</v>
      </c>
    </row>
    <row r="41" spans="1:20" ht="12.75">
      <c r="A41" s="23" t="s">
        <v>0</v>
      </c>
      <c r="B41" s="18" t="s">
        <v>25</v>
      </c>
      <c r="C41" s="18" t="s">
        <v>23</v>
      </c>
      <c r="D41" s="22" t="s">
        <v>4</v>
      </c>
      <c r="E41" s="19" t="s">
        <v>61</v>
      </c>
      <c r="F41" s="19" t="s">
        <v>62</v>
      </c>
      <c r="G41" s="6">
        <v>0</v>
      </c>
      <c r="H41" s="6">
        <v>2328</v>
      </c>
      <c r="I41" s="10">
        <v>2648</v>
      </c>
      <c r="J41" s="6">
        <v>0</v>
      </c>
      <c r="K41" s="6">
        <v>2273</v>
      </c>
      <c r="L41" s="10">
        <v>2273</v>
      </c>
      <c r="M41" s="132">
        <v>1623.9</v>
      </c>
      <c r="N41" s="132">
        <v>3061</v>
      </c>
      <c r="O41" s="108">
        <v>0</v>
      </c>
      <c r="P41" s="108">
        <v>1695</v>
      </c>
      <c r="Q41" s="132">
        <v>2245</v>
      </c>
      <c r="R41" s="108">
        <v>0</v>
      </c>
      <c r="S41" s="108">
        <v>0</v>
      </c>
      <c r="T41" s="199">
        <v>0</v>
      </c>
    </row>
    <row r="42" spans="1:20" ht="12.75">
      <c r="A42" s="23" t="s">
        <v>0</v>
      </c>
      <c r="B42" s="13" t="s">
        <v>25</v>
      </c>
      <c r="C42" s="13" t="s">
        <v>23</v>
      </c>
      <c r="D42" s="15" t="s">
        <v>4</v>
      </c>
      <c r="E42" s="14" t="s">
        <v>30</v>
      </c>
      <c r="F42" s="14" t="s">
        <v>63</v>
      </c>
      <c r="G42" s="2">
        <v>5000</v>
      </c>
      <c r="H42" s="2">
        <v>5000</v>
      </c>
      <c r="I42" s="8">
        <v>3667.38</v>
      </c>
      <c r="J42" s="2">
        <v>3700</v>
      </c>
      <c r="K42" s="2">
        <v>4100</v>
      </c>
      <c r="L42" s="8">
        <v>4268.5</v>
      </c>
      <c r="M42" s="133">
        <v>1885.2</v>
      </c>
      <c r="N42" s="133">
        <v>2146.4</v>
      </c>
      <c r="O42" s="105">
        <v>2200</v>
      </c>
      <c r="P42" s="105">
        <v>4700</v>
      </c>
      <c r="Q42" s="133">
        <v>5094.5</v>
      </c>
      <c r="R42" s="105">
        <v>5000</v>
      </c>
      <c r="S42" s="105">
        <v>5000</v>
      </c>
      <c r="T42" s="199">
        <v>5000</v>
      </c>
    </row>
    <row r="43" spans="1:20" ht="12.75">
      <c r="A43" s="23" t="s">
        <v>0</v>
      </c>
      <c r="B43" s="13" t="s">
        <v>25</v>
      </c>
      <c r="C43" s="13" t="s">
        <v>23</v>
      </c>
      <c r="D43" s="15" t="s">
        <v>4</v>
      </c>
      <c r="E43" s="14" t="s">
        <v>53</v>
      </c>
      <c r="F43" s="14" t="s">
        <v>64</v>
      </c>
      <c r="G43" s="2">
        <v>1300</v>
      </c>
      <c r="H43" s="2">
        <v>1300</v>
      </c>
      <c r="I43" s="8">
        <v>1320</v>
      </c>
      <c r="J43" s="2">
        <v>1350</v>
      </c>
      <c r="K43" s="2">
        <v>900</v>
      </c>
      <c r="L43" s="8">
        <v>855</v>
      </c>
      <c r="M43" s="133">
        <v>686</v>
      </c>
      <c r="N43" s="133">
        <v>658</v>
      </c>
      <c r="O43" s="105">
        <v>700</v>
      </c>
      <c r="P43" s="105">
        <v>700</v>
      </c>
      <c r="Q43" s="133">
        <v>666</v>
      </c>
      <c r="R43" s="105">
        <v>700</v>
      </c>
      <c r="S43" s="105">
        <v>700</v>
      </c>
      <c r="T43" s="199">
        <v>700</v>
      </c>
    </row>
    <row r="44" spans="1:20" ht="12.75">
      <c r="A44" s="23" t="s">
        <v>0</v>
      </c>
      <c r="B44" s="13" t="s">
        <v>25</v>
      </c>
      <c r="C44" s="13" t="s">
        <v>23</v>
      </c>
      <c r="D44" s="15" t="s">
        <v>4</v>
      </c>
      <c r="E44" s="14" t="s">
        <v>6</v>
      </c>
      <c r="F44" s="14" t="s">
        <v>65</v>
      </c>
      <c r="G44" s="2">
        <v>1700</v>
      </c>
      <c r="H44" s="2">
        <v>2043</v>
      </c>
      <c r="I44" s="8">
        <v>2042.61</v>
      </c>
      <c r="J44" s="2">
        <v>2000</v>
      </c>
      <c r="K44" s="2">
        <v>1820</v>
      </c>
      <c r="L44" s="8">
        <v>1813.09</v>
      </c>
      <c r="M44" s="133">
        <v>2229.25</v>
      </c>
      <c r="N44" s="133">
        <v>1881.48</v>
      </c>
      <c r="O44" s="105">
        <v>1900</v>
      </c>
      <c r="P44" s="105">
        <v>2174</v>
      </c>
      <c r="Q44" s="133">
        <v>2174.03</v>
      </c>
      <c r="R44" s="105">
        <v>2200</v>
      </c>
      <c r="S44" s="105">
        <v>2200</v>
      </c>
      <c r="T44" s="199">
        <v>2200</v>
      </c>
    </row>
    <row r="45" spans="1:20" ht="12.75">
      <c r="A45" s="23" t="s">
        <v>0</v>
      </c>
      <c r="B45" s="13" t="s">
        <v>25</v>
      </c>
      <c r="C45" s="13" t="s">
        <v>66</v>
      </c>
      <c r="D45" s="15" t="s">
        <v>2</v>
      </c>
      <c r="E45" s="14" t="s">
        <v>2</v>
      </c>
      <c r="F45" s="14" t="s">
        <v>67</v>
      </c>
      <c r="G45" s="2">
        <v>20</v>
      </c>
      <c r="H45" s="2">
        <v>20</v>
      </c>
      <c r="I45" s="8">
        <v>36.82</v>
      </c>
      <c r="J45" s="2">
        <v>35</v>
      </c>
      <c r="K45" s="2">
        <v>45</v>
      </c>
      <c r="L45" s="8">
        <v>45.53</v>
      </c>
      <c r="M45" s="133">
        <v>13.96</v>
      </c>
      <c r="N45" s="133">
        <v>0</v>
      </c>
      <c r="O45" s="105">
        <v>0</v>
      </c>
      <c r="P45" s="105"/>
      <c r="Q45" s="133"/>
      <c r="R45" s="105">
        <v>0</v>
      </c>
      <c r="S45" s="105">
        <v>0</v>
      </c>
      <c r="T45" s="199">
        <v>0</v>
      </c>
    </row>
    <row r="46" spans="1:20" ht="12.75">
      <c r="A46" s="23" t="s">
        <v>0</v>
      </c>
      <c r="B46" s="13" t="s">
        <v>25</v>
      </c>
      <c r="C46" s="13" t="s">
        <v>20</v>
      </c>
      <c r="D46" s="15" t="s">
        <v>7</v>
      </c>
      <c r="E46" s="14" t="s">
        <v>34</v>
      </c>
      <c r="F46" s="14" t="s">
        <v>69</v>
      </c>
      <c r="G46" s="2">
        <v>2500</v>
      </c>
      <c r="H46" s="2">
        <v>2500</v>
      </c>
      <c r="I46" s="8">
        <v>0</v>
      </c>
      <c r="J46" s="2">
        <v>0</v>
      </c>
      <c r="K46" s="2">
        <v>0</v>
      </c>
      <c r="L46" s="8">
        <v>0</v>
      </c>
      <c r="M46" s="133">
        <v>0</v>
      </c>
      <c r="N46" s="133"/>
      <c r="O46" s="102">
        <v>0</v>
      </c>
      <c r="P46" s="102"/>
      <c r="Q46" s="133"/>
      <c r="R46" s="102">
        <v>0</v>
      </c>
      <c r="S46" s="102">
        <v>0</v>
      </c>
      <c r="T46" s="199">
        <v>0</v>
      </c>
    </row>
    <row r="47" spans="1:20" ht="12.75">
      <c r="A47" s="23" t="s">
        <v>0</v>
      </c>
      <c r="B47" s="13" t="s">
        <v>25</v>
      </c>
      <c r="C47" s="13" t="s">
        <v>20</v>
      </c>
      <c r="D47" s="15" t="s">
        <v>7</v>
      </c>
      <c r="E47" s="14" t="s">
        <v>70</v>
      </c>
      <c r="F47" s="14" t="s">
        <v>71</v>
      </c>
      <c r="G47" s="2">
        <v>0</v>
      </c>
      <c r="H47" s="2">
        <v>0</v>
      </c>
      <c r="I47" s="8">
        <v>0</v>
      </c>
      <c r="J47" s="2">
        <v>0</v>
      </c>
      <c r="K47" s="2">
        <v>0</v>
      </c>
      <c r="L47" s="8">
        <v>0</v>
      </c>
      <c r="M47" s="133">
        <v>0</v>
      </c>
      <c r="N47" s="133"/>
      <c r="O47" s="102">
        <v>0</v>
      </c>
      <c r="P47" s="102"/>
      <c r="Q47" s="133"/>
      <c r="R47" s="102">
        <v>0</v>
      </c>
      <c r="S47" s="102">
        <v>0</v>
      </c>
      <c r="T47" s="199">
        <v>0</v>
      </c>
    </row>
    <row r="48" spans="1:20" ht="12.75">
      <c r="A48" s="23" t="s">
        <v>0</v>
      </c>
      <c r="B48" s="13" t="s">
        <v>25</v>
      </c>
      <c r="C48" s="13" t="s">
        <v>20</v>
      </c>
      <c r="D48" s="15" t="s">
        <v>21</v>
      </c>
      <c r="E48" s="14" t="s">
        <v>6</v>
      </c>
      <c r="F48" s="14" t="s">
        <v>72</v>
      </c>
      <c r="G48" s="2">
        <v>1000</v>
      </c>
      <c r="H48" s="2">
        <v>1000</v>
      </c>
      <c r="I48" s="8">
        <v>0</v>
      </c>
      <c r="J48" s="2">
        <v>0</v>
      </c>
      <c r="K48" s="2">
        <v>1017</v>
      </c>
      <c r="L48" s="8">
        <v>1017.48</v>
      </c>
      <c r="M48" s="133">
        <v>152</v>
      </c>
      <c r="N48" s="133">
        <v>160</v>
      </c>
      <c r="O48" s="102">
        <v>0</v>
      </c>
      <c r="P48" s="102"/>
      <c r="Q48" s="133"/>
      <c r="R48" s="102">
        <v>0</v>
      </c>
      <c r="S48" s="102">
        <v>0</v>
      </c>
      <c r="T48" s="199">
        <v>0</v>
      </c>
    </row>
    <row r="49" spans="1:20" ht="12.75">
      <c r="A49" s="69">
        <v>1</v>
      </c>
      <c r="B49" s="121" t="s">
        <v>157</v>
      </c>
      <c r="C49" s="13" t="s">
        <v>74</v>
      </c>
      <c r="D49" s="15" t="s">
        <v>2</v>
      </c>
      <c r="E49" s="14" t="s">
        <v>61</v>
      </c>
      <c r="F49" s="14" t="s">
        <v>75</v>
      </c>
      <c r="G49" s="2">
        <v>0</v>
      </c>
      <c r="H49" s="2">
        <v>4410</v>
      </c>
      <c r="I49" s="8">
        <v>4710</v>
      </c>
      <c r="J49" s="2">
        <v>0</v>
      </c>
      <c r="K49" s="2">
        <v>3500</v>
      </c>
      <c r="L49" s="8">
        <v>3500</v>
      </c>
      <c r="M49" s="133">
        <v>2350</v>
      </c>
      <c r="N49" s="133">
        <v>3400</v>
      </c>
      <c r="O49" s="102">
        <v>0</v>
      </c>
      <c r="P49" s="102">
        <v>4500</v>
      </c>
      <c r="Q49" s="133">
        <v>3950</v>
      </c>
      <c r="R49" s="102">
        <v>0</v>
      </c>
      <c r="S49" s="102">
        <v>0</v>
      </c>
      <c r="T49" s="199">
        <v>0</v>
      </c>
    </row>
    <row r="50" spans="1:20" ht="12.75">
      <c r="A50" s="23" t="s">
        <v>0</v>
      </c>
      <c r="B50" s="121" t="s">
        <v>158</v>
      </c>
      <c r="C50" s="13" t="s">
        <v>74</v>
      </c>
      <c r="D50" s="15" t="s">
        <v>2</v>
      </c>
      <c r="E50" s="14" t="s">
        <v>6</v>
      </c>
      <c r="F50" s="68" t="s">
        <v>129</v>
      </c>
      <c r="G50" s="2">
        <v>0</v>
      </c>
      <c r="H50" s="2">
        <v>2300</v>
      </c>
      <c r="I50" s="8">
        <v>0</v>
      </c>
      <c r="J50" s="2">
        <v>0</v>
      </c>
      <c r="K50" s="2">
        <v>0</v>
      </c>
      <c r="L50" s="8">
        <v>0</v>
      </c>
      <c r="M50" s="133">
        <v>2000</v>
      </c>
      <c r="N50" s="133">
        <v>3000</v>
      </c>
      <c r="O50" s="102">
        <v>0</v>
      </c>
      <c r="P50" s="102">
        <v>3000</v>
      </c>
      <c r="Q50" s="133">
        <v>3000</v>
      </c>
      <c r="R50" s="102">
        <v>0</v>
      </c>
      <c r="S50" s="102">
        <v>0</v>
      </c>
      <c r="T50" s="199">
        <v>0</v>
      </c>
    </row>
    <row r="51" spans="1:20" ht="12.75">
      <c r="A51" s="85">
        <v>1</v>
      </c>
      <c r="B51" s="84">
        <v>71</v>
      </c>
      <c r="C51" s="16">
        <v>311</v>
      </c>
      <c r="D51" s="24"/>
      <c r="E51" s="17" t="s">
        <v>53</v>
      </c>
      <c r="F51" s="71" t="s">
        <v>128</v>
      </c>
      <c r="G51" s="3"/>
      <c r="H51" s="3"/>
      <c r="I51" s="9">
        <v>0</v>
      </c>
      <c r="J51" s="3">
        <v>0</v>
      </c>
      <c r="K51" s="3">
        <v>2000</v>
      </c>
      <c r="L51" s="9">
        <v>400</v>
      </c>
      <c r="M51" s="135">
        <v>500</v>
      </c>
      <c r="N51" s="135">
        <v>0</v>
      </c>
      <c r="O51" s="109">
        <v>0</v>
      </c>
      <c r="P51" s="109"/>
      <c r="Q51" s="135"/>
      <c r="R51" s="109">
        <v>0</v>
      </c>
      <c r="S51" s="109">
        <v>0</v>
      </c>
      <c r="T51" s="199">
        <v>0</v>
      </c>
    </row>
    <row r="52" spans="1:20" ht="13.5" thickBot="1">
      <c r="A52" s="58" t="s">
        <v>0</v>
      </c>
      <c r="B52" s="16" t="s">
        <v>73</v>
      </c>
      <c r="C52" s="16" t="s">
        <v>74</v>
      </c>
      <c r="D52" s="24" t="s">
        <v>2</v>
      </c>
      <c r="E52" s="17" t="s">
        <v>76</v>
      </c>
      <c r="F52" s="17" t="s">
        <v>77</v>
      </c>
      <c r="G52" s="3">
        <v>0</v>
      </c>
      <c r="H52" s="3">
        <v>1200</v>
      </c>
      <c r="I52" s="9">
        <v>1200</v>
      </c>
      <c r="J52" s="3">
        <v>0</v>
      </c>
      <c r="K52" s="3">
        <v>600</v>
      </c>
      <c r="L52" s="9">
        <v>600</v>
      </c>
      <c r="M52" s="135">
        <v>320</v>
      </c>
      <c r="N52" s="135">
        <v>0</v>
      </c>
      <c r="O52" s="109">
        <v>0</v>
      </c>
      <c r="P52" s="109">
        <v>123</v>
      </c>
      <c r="Q52" s="135">
        <v>123.36</v>
      </c>
      <c r="R52" s="109">
        <v>0</v>
      </c>
      <c r="S52" s="109">
        <v>0</v>
      </c>
      <c r="T52" s="199">
        <v>0</v>
      </c>
    </row>
    <row r="53" spans="1:20" ht="16.5" thickBot="1">
      <c r="A53" s="240" t="s">
        <v>95</v>
      </c>
      <c r="B53" s="241"/>
      <c r="C53" s="241"/>
      <c r="D53" s="241"/>
      <c r="E53" s="241"/>
      <c r="F53" s="242"/>
      <c r="G53" s="4">
        <f>SUM(G6:G52)</f>
        <v>319611</v>
      </c>
      <c r="H53" s="4">
        <f>SUM(H6:H52)</f>
        <v>350758</v>
      </c>
      <c r="I53" s="1">
        <f aca="true" t="shared" si="0" ref="I53:T53">SUM(I4:I52)</f>
        <v>364135.44000000006</v>
      </c>
      <c r="J53" s="4">
        <f t="shared" si="0"/>
        <v>373166</v>
      </c>
      <c r="K53" s="4">
        <f t="shared" si="0"/>
        <v>388389</v>
      </c>
      <c r="L53" s="1">
        <f t="shared" si="0"/>
        <v>392606.5600000001</v>
      </c>
      <c r="M53" s="1">
        <f t="shared" si="0"/>
        <v>412232.9600000001</v>
      </c>
      <c r="N53" s="157">
        <f t="shared" si="0"/>
        <v>392029.56999999995</v>
      </c>
      <c r="O53" s="110">
        <f t="shared" si="0"/>
        <v>408369</v>
      </c>
      <c r="P53" s="110">
        <f t="shared" si="0"/>
        <v>428409</v>
      </c>
      <c r="Q53" s="157">
        <f t="shared" si="0"/>
        <v>435065.27999999997</v>
      </c>
      <c r="R53" s="110">
        <f t="shared" si="0"/>
        <v>469065</v>
      </c>
      <c r="S53" s="110">
        <f t="shared" si="0"/>
        <v>464865</v>
      </c>
      <c r="T53" s="175">
        <f t="shared" si="0"/>
        <v>464865</v>
      </c>
    </row>
    <row r="54" spans="1:19" ht="15.75">
      <c r="A54" s="81"/>
      <c r="B54" s="81"/>
      <c r="C54" s="81"/>
      <c r="D54" s="81"/>
      <c r="E54" s="81"/>
      <c r="F54" s="81"/>
      <c r="G54" s="86"/>
      <c r="H54" s="86"/>
      <c r="I54" s="87"/>
      <c r="J54" s="86"/>
      <c r="K54" s="86"/>
      <c r="L54" s="87"/>
      <c r="M54" s="87"/>
      <c r="N54" s="87"/>
      <c r="O54" s="86"/>
      <c r="P54" s="86"/>
      <c r="Q54" s="86"/>
      <c r="R54" s="86"/>
      <c r="S54" s="86"/>
    </row>
    <row r="55" spans="1:19" ht="31.5" customHeight="1" thickBot="1">
      <c r="A55" s="81"/>
      <c r="B55" s="81"/>
      <c r="C55" s="81"/>
      <c r="D55" s="81"/>
      <c r="E55" s="81"/>
      <c r="F55" s="81"/>
      <c r="G55" s="86"/>
      <c r="H55" s="86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20" ht="50.25" customHeight="1" thickBot="1">
      <c r="A56" s="60" t="s">
        <v>87</v>
      </c>
      <c r="B56" s="61" t="s">
        <v>88</v>
      </c>
      <c r="C56" s="239" t="s">
        <v>89</v>
      </c>
      <c r="D56" s="239"/>
      <c r="E56" s="239"/>
      <c r="F56" s="21" t="s">
        <v>90</v>
      </c>
      <c r="G56" s="11" t="s">
        <v>92</v>
      </c>
      <c r="H56" s="11" t="s">
        <v>93</v>
      </c>
      <c r="I56" s="59" t="s">
        <v>91</v>
      </c>
      <c r="J56" s="11" t="s">
        <v>103</v>
      </c>
      <c r="K56" s="11" t="s">
        <v>105</v>
      </c>
      <c r="L56" s="59" t="s">
        <v>104</v>
      </c>
      <c r="M56" s="59" t="s">
        <v>118</v>
      </c>
      <c r="N56" s="59" t="s">
        <v>134</v>
      </c>
      <c r="O56" s="59" t="s">
        <v>148</v>
      </c>
      <c r="P56" s="59" t="s">
        <v>149</v>
      </c>
      <c r="Q56" s="59" t="s">
        <v>150</v>
      </c>
      <c r="R56" s="59" t="s">
        <v>163</v>
      </c>
      <c r="S56" s="59" t="s">
        <v>164</v>
      </c>
      <c r="T56" s="59" t="s">
        <v>165</v>
      </c>
    </row>
    <row r="57" spans="1:20" ht="12.75">
      <c r="A57" s="72">
        <v>2</v>
      </c>
      <c r="B57" s="73">
        <v>111</v>
      </c>
      <c r="C57" s="18">
        <v>322</v>
      </c>
      <c r="D57" s="74" t="s">
        <v>4</v>
      </c>
      <c r="E57" s="19" t="s">
        <v>106</v>
      </c>
      <c r="F57" s="75" t="s">
        <v>145</v>
      </c>
      <c r="G57" s="5"/>
      <c r="H57" s="6"/>
      <c r="I57" s="10"/>
      <c r="J57" s="6"/>
      <c r="K57" s="6"/>
      <c r="L57" s="10">
        <v>0</v>
      </c>
      <c r="M57" s="132">
        <v>0</v>
      </c>
      <c r="N57" s="132">
        <v>0</v>
      </c>
      <c r="O57" s="106">
        <v>30000</v>
      </c>
      <c r="P57" s="106">
        <v>30000</v>
      </c>
      <c r="Q57" s="132">
        <v>30000</v>
      </c>
      <c r="R57" s="106">
        <v>0</v>
      </c>
      <c r="S57" s="106">
        <v>0</v>
      </c>
      <c r="T57" s="203">
        <v>0</v>
      </c>
    </row>
    <row r="58" spans="1:20" ht="12.75">
      <c r="A58" s="72">
        <v>2</v>
      </c>
      <c r="B58" s="26" t="s">
        <v>135</v>
      </c>
      <c r="C58" s="13">
        <v>322</v>
      </c>
      <c r="D58" s="70" t="s">
        <v>4</v>
      </c>
      <c r="E58" s="68" t="s">
        <v>136</v>
      </c>
      <c r="F58" s="75" t="s">
        <v>137</v>
      </c>
      <c r="G58" s="5"/>
      <c r="H58" s="6"/>
      <c r="I58" s="10"/>
      <c r="J58" s="6"/>
      <c r="K58" s="10"/>
      <c r="L58" s="10">
        <v>0</v>
      </c>
      <c r="M58" s="132">
        <v>0</v>
      </c>
      <c r="N58" s="132">
        <v>12511.5</v>
      </c>
      <c r="O58" s="106">
        <v>0</v>
      </c>
      <c r="P58" s="106"/>
      <c r="Q58" s="132"/>
      <c r="R58" s="106">
        <v>0</v>
      </c>
      <c r="S58" s="106">
        <v>0</v>
      </c>
      <c r="T58" s="199">
        <v>0</v>
      </c>
    </row>
    <row r="59" spans="1:20" ht="12.75">
      <c r="A59" s="72">
        <v>2</v>
      </c>
      <c r="B59" s="26" t="s">
        <v>135</v>
      </c>
      <c r="C59" s="13">
        <v>322</v>
      </c>
      <c r="D59" s="70" t="s">
        <v>4</v>
      </c>
      <c r="E59" s="68" t="s">
        <v>48</v>
      </c>
      <c r="F59" s="75" t="s">
        <v>138</v>
      </c>
      <c r="G59" s="5"/>
      <c r="H59" s="6"/>
      <c r="I59" s="10"/>
      <c r="J59" s="6"/>
      <c r="K59" s="10"/>
      <c r="L59" s="10"/>
      <c r="M59" s="132"/>
      <c r="N59" s="132">
        <v>1187.5</v>
      </c>
      <c r="O59" s="106">
        <v>0</v>
      </c>
      <c r="P59" s="106"/>
      <c r="Q59" s="132"/>
      <c r="R59" s="106">
        <v>0</v>
      </c>
      <c r="S59" s="106">
        <v>0</v>
      </c>
      <c r="T59" s="199">
        <v>0</v>
      </c>
    </row>
    <row r="60" spans="1:20" ht="12.75">
      <c r="A60" s="72">
        <v>2</v>
      </c>
      <c r="B60" s="26" t="s">
        <v>139</v>
      </c>
      <c r="C60" s="13">
        <v>322</v>
      </c>
      <c r="D60" s="70" t="s">
        <v>4</v>
      </c>
      <c r="E60" s="68" t="s">
        <v>136</v>
      </c>
      <c r="F60" s="75" t="s">
        <v>140</v>
      </c>
      <c r="G60" s="5"/>
      <c r="H60" s="6"/>
      <c r="I60" s="10"/>
      <c r="J60" s="6"/>
      <c r="K60" s="10"/>
      <c r="L60" s="10"/>
      <c r="M60" s="132"/>
      <c r="N60" s="132">
        <v>106347.75</v>
      </c>
      <c r="O60" s="106">
        <v>0</v>
      </c>
      <c r="P60" s="106">
        <v>5597</v>
      </c>
      <c r="Q60" s="132">
        <v>5597.25</v>
      </c>
      <c r="R60" s="106">
        <v>0</v>
      </c>
      <c r="S60" s="106">
        <v>0</v>
      </c>
      <c r="T60" s="199">
        <v>0</v>
      </c>
    </row>
    <row r="61" spans="1:20" ht="12.75">
      <c r="A61" s="72">
        <v>2</v>
      </c>
      <c r="B61" s="26" t="s">
        <v>139</v>
      </c>
      <c r="C61" s="13">
        <v>322</v>
      </c>
      <c r="D61" s="70" t="s">
        <v>4</v>
      </c>
      <c r="E61" s="68" t="s">
        <v>48</v>
      </c>
      <c r="F61" s="75" t="s">
        <v>141</v>
      </c>
      <c r="G61" s="5"/>
      <c r="H61" s="6"/>
      <c r="I61" s="10"/>
      <c r="J61" s="6"/>
      <c r="K61" s="10"/>
      <c r="L61" s="10"/>
      <c r="M61" s="132"/>
      <c r="N61" s="132">
        <v>10093.75</v>
      </c>
      <c r="O61" s="106">
        <v>0</v>
      </c>
      <c r="P61" s="106">
        <v>531</v>
      </c>
      <c r="Q61" s="132">
        <v>531.25</v>
      </c>
      <c r="R61" s="106">
        <v>0</v>
      </c>
      <c r="S61" s="106">
        <v>0</v>
      </c>
      <c r="T61" s="199">
        <v>0</v>
      </c>
    </row>
    <row r="62" spans="1:20" ht="12.75">
      <c r="A62" s="72">
        <v>2</v>
      </c>
      <c r="B62" s="26" t="s">
        <v>159</v>
      </c>
      <c r="C62" s="159">
        <v>322</v>
      </c>
      <c r="D62" s="83" t="s">
        <v>4</v>
      </c>
      <c r="E62" s="183" t="s">
        <v>136</v>
      </c>
      <c r="F62" s="75" t="s">
        <v>140</v>
      </c>
      <c r="G62" s="5"/>
      <c r="H62" s="6"/>
      <c r="I62" s="10"/>
      <c r="J62" s="6"/>
      <c r="K62" s="10"/>
      <c r="L62" s="10"/>
      <c r="M62" s="132"/>
      <c r="N62" s="132"/>
      <c r="O62" s="106"/>
      <c r="P62" s="106">
        <v>658</v>
      </c>
      <c r="Q62" s="132">
        <v>658.5</v>
      </c>
      <c r="R62" s="106">
        <v>0</v>
      </c>
      <c r="S62" s="106">
        <v>0</v>
      </c>
      <c r="T62" s="199">
        <v>0</v>
      </c>
    </row>
    <row r="63" spans="1:20" ht="12.75">
      <c r="A63" s="72">
        <v>2</v>
      </c>
      <c r="B63" s="26" t="s">
        <v>159</v>
      </c>
      <c r="C63" s="159">
        <v>322</v>
      </c>
      <c r="D63" s="83" t="s">
        <v>4</v>
      </c>
      <c r="E63" s="183" t="s">
        <v>48</v>
      </c>
      <c r="F63" s="75" t="s">
        <v>141</v>
      </c>
      <c r="G63" s="5"/>
      <c r="H63" s="6"/>
      <c r="I63" s="10"/>
      <c r="J63" s="6"/>
      <c r="K63" s="10"/>
      <c r="L63" s="10"/>
      <c r="M63" s="132"/>
      <c r="N63" s="132"/>
      <c r="O63" s="106"/>
      <c r="P63" s="106">
        <v>62</v>
      </c>
      <c r="Q63" s="132">
        <v>62.5</v>
      </c>
      <c r="R63" s="106">
        <v>0</v>
      </c>
      <c r="S63" s="106">
        <v>0</v>
      </c>
      <c r="T63" s="199">
        <v>0</v>
      </c>
    </row>
    <row r="64" spans="1:20" ht="12.75">
      <c r="A64" s="23" t="s">
        <v>8</v>
      </c>
      <c r="B64" s="13" t="s">
        <v>78</v>
      </c>
      <c r="C64" s="159" t="s">
        <v>79</v>
      </c>
      <c r="D64" s="83" t="s">
        <v>107</v>
      </c>
      <c r="E64" s="160" t="s">
        <v>80</v>
      </c>
      <c r="F64" s="14" t="s">
        <v>81</v>
      </c>
      <c r="G64" s="7">
        <v>1500</v>
      </c>
      <c r="H64" s="2">
        <v>1500</v>
      </c>
      <c r="I64" s="8">
        <v>0</v>
      </c>
      <c r="J64" s="2">
        <v>0</v>
      </c>
      <c r="K64" s="2">
        <v>0</v>
      </c>
      <c r="L64" s="8">
        <v>0</v>
      </c>
      <c r="M64" s="133">
        <v>0</v>
      </c>
      <c r="N64" s="133">
        <v>1156</v>
      </c>
      <c r="O64" s="105">
        <v>1200</v>
      </c>
      <c r="P64" s="105">
        <v>1200</v>
      </c>
      <c r="Q64" s="133">
        <v>610</v>
      </c>
      <c r="R64" s="105">
        <v>0</v>
      </c>
      <c r="S64" s="105">
        <v>0</v>
      </c>
      <c r="T64" s="199">
        <v>0</v>
      </c>
    </row>
    <row r="65" spans="1:20" ht="12.75">
      <c r="A65" s="23" t="s">
        <v>8</v>
      </c>
      <c r="B65" s="13" t="s">
        <v>78</v>
      </c>
      <c r="C65" s="16" t="s">
        <v>82</v>
      </c>
      <c r="D65" s="24" t="s">
        <v>4</v>
      </c>
      <c r="E65" s="17" t="s">
        <v>2</v>
      </c>
      <c r="F65" s="14" t="s">
        <v>83</v>
      </c>
      <c r="G65" s="7">
        <v>4500</v>
      </c>
      <c r="H65" s="2">
        <v>4500</v>
      </c>
      <c r="I65" s="8">
        <v>4453.3</v>
      </c>
      <c r="J65" s="2">
        <v>2000</v>
      </c>
      <c r="K65" s="2">
        <v>1400</v>
      </c>
      <c r="L65" s="8">
        <v>1336</v>
      </c>
      <c r="M65" s="133">
        <v>3612</v>
      </c>
      <c r="N65" s="133">
        <v>2006</v>
      </c>
      <c r="O65" s="105">
        <v>3000</v>
      </c>
      <c r="P65" s="105">
        <v>20000</v>
      </c>
      <c r="Q65" s="133">
        <v>25444.6</v>
      </c>
      <c r="R65" s="105">
        <v>7050</v>
      </c>
      <c r="S65" s="105">
        <v>0</v>
      </c>
      <c r="T65" s="199">
        <v>0</v>
      </c>
    </row>
    <row r="66" spans="1:20" ht="13.5" thickBot="1">
      <c r="A66" s="85">
        <v>2</v>
      </c>
      <c r="B66" s="84">
        <v>71</v>
      </c>
      <c r="C66" s="16">
        <v>321</v>
      </c>
      <c r="D66" s="24"/>
      <c r="E66" s="17"/>
      <c r="F66" s="71" t="s">
        <v>146</v>
      </c>
      <c r="G66" s="168"/>
      <c r="H66" s="3"/>
      <c r="I66" s="9"/>
      <c r="J66" s="3"/>
      <c r="K66" s="3"/>
      <c r="L66" s="9"/>
      <c r="M66" s="135"/>
      <c r="N66" s="135"/>
      <c r="O66" s="169">
        <v>2226</v>
      </c>
      <c r="P66" s="169">
        <v>2103</v>
      </c>
      <c r="Q66" s="184">
        <v>2103.48</v>
      </c>
      <c r="R66" s="169">
        <v>0</v>
      </c>
      <c r="S66" s="169">
        <v>0</v>
      </c>
      <c r="T66" s="200">
        <v>0</v>
      </c>
    </row>
    <row r="67" spans="1:20" ht="16.5" thickBot="1">
      <c r="A67" s="240" t="s">
        <v>96</v>
      </c>
      <c r="B67" s="241"/>
      <c r="C67" s="241"/>
      <c r="D67" s="241"/>
      <c r="E67" s="241"/>
      <c r="F67" s="242"/>
      <c r="G67" s="173">
        <f>SUM(G57:G65)</f>
        <v>6000</v>
      </c>
      <c r="H67" s="173">
        <f>SUM(H57:H65)</f>
        <v>6000</v>
      </c>
      <c r="I67" s="174">
        <f aca="true" t="shared" si="1" ref="I67:T67">SUM(I57:I66)</f>
        <v>4453.3</v>
      </c>
      <c r="J67" s="173">
        <f t="shared" si="1"/>
        <v>2000</v>
      </c>
      <c r="K67" s="173">
        <f t="shared" si="1"/>
        <v>1400</v>
      </c>
      <c r="L67" s="174">
        <f t="shared" si="1"/>
        <v>1336</v>
      </c>
      <c r="M67" s="174">
        <f t="shared" si="1"/>
        <v>3612</v>
      </c>
      <c r="N67" s="174">
        <f t="shared" si="1"/>
        <v>133302.5</v>
      </c>
      <c r="O67" s="173">
        <f t="shared" si="1"/>
        <v>36426</v>
      </c>
      <c r="P67" s="173">
        <f t="shared" si="1"/>
        <v>60151</v>
      </c>
      <c r="Q67" s="174">
        <f t="shared" si="1"/>
        <v>65007.58</v>
      </c>
      <c r="R67" s="173">
        <f t="shared" si="1"/>
        <v>7050</v>
      </c>
      <c r="S67" s="187">
        <f t="shared" si="1"/>
        <v>0</v>
      </c>
      <c r="T67" s="202">
        <f t="shared" si="1"/>
        <v>0</v>
      </c>
    </row>
    <row r="68" spans="1:20" ht="16.5" thickBot="1">
      <c r="A68" s="81"/>
      <c r="B68" s="81"/>
      <c r="C68" s="81"/>
      <c r="D68" s="81"/>
      <c r="E68" s="81"/>
      <c r="F68" s="81"/>
      <c r="G68" s="171"/>
      <c r="H68" s="171"/>
      <c r="I68" s="172"/>
      <c r="J68" s="171"/>
      <c r="K68" s="171"/>
      <c r="L68" s="172"/>
      <c r="M68" s="172"/>
      <c r="N68" s="172"/>
      <c r="O68" s="171"/>
      <c r="P68" s="171"/>
      <c r="Q68" s="172"/>
      <c r="R68" s="171"/>
      <c r="S68" s="171"/>
      <c r="T68" s="171"/>
    </row>
    <row r="69" spans="1:20" ht="33.75" customHeight="1" thickBot="1">
      <c r="A69" s="214" t="s">
        <v>87</v>
      </c>
      <c r="B69" s="61" t="s">
        <v>88</v>
      </c>
      <c r="C69" s="239" t="s">
        <v>89</v>
      </c>
      <c r="D69" s="239"/>
      <c r="E69" s="239"/>
      <c r="F69" s="21" t="s">
        <v>90</v>
      </c>
      <c r="G69" s="11" t="s">
        <v>92</v>
      </c>
      <c r="H69" s="11" t="s">
        <v>93</v>
      </c>
      <c r="I69" s="59" t="s">
        <v>91</v>
      </c>
      <c r="J69" s="11" t="s">
        <v>103</v>
      </c>
      <c r="K69" s="11" t="s">
        <v>105</v>
      </c>
      <c r="L69" s="59" t="s">
        <v>104</v>
      </c>
      <c r="M69" s="59" t="s">
        <v>118</v>
      </c>
      <c r="N69" s="59" t="s">
        <v>134</v>
      </c>
      <c r="O69" s="59" t="s">
        <v>148</v>
      </c>
      <c r="P69" s="59" t="s">
        <v>149</v>
      </c>
      <c r="Q69" s="59" t="s">
        <v>150</v>
      </c>
      <c r="R69" s="59" t="s">
        <v>163</v>
      </c>
      <c r="S69" s="59" t="s">
        <v>164</v>
      </c>
      <c r="T69" s="59" t="s">
        <v>165</v>
      </c>
    </row>
    <row r="70" spans="1:20" ht="12.75">
      <c r="A70" s="189">
        <v>3</v>
      </c>
      <c r="B70" s="170" t="s">
        <v>110</v>
      </c>
      <c r="C70" s="190">
        <v>453</v>
      </c>
      <c r="D70" s="191"/>
      <c r="E70" s="191" t="s">
        <v>70</v>
      </c>
      <c r="F70" s="170" t="s">
        <v>111</v>
      </c>
      <c r="G70" s="192"/>
      <c r="H70" s="193"/>
      <c r="I70" s="194">
        <v>0</v>
      </c>
      <c r="J70" s="193">
        <v>0</v>
      </c>
      <c r="K70" s="193">
        <v>0</v>
      </c>
      <c r="L70" s="194">
        <v>0</v>
      </c>
      <c r="M70" s="195">
        <v>13276.6</v>
      </c>
      <c r="N70" s="195"/>
      <c r="O70" s="196">
        <v>0</v>
      </c>
      <c r="P70" s="196"/>
      <c r="Q70" s="195"/>
      <c r="R70" s="197">
        <v>0</v>
      </c>
      <c r="S70" s="196">
        <v>0</v>
      </c>
      <c r="T70" s="198">
        <v>0</v>
      </c>
    </row>
    <row r="71" spans="1:20" ht="12.75">
      <c r="A71" s="150" t="s">
        <v>9</v>
      </c>
      <c r="B71" s="151" t="s">
        <v>130</v>
      </c>
      <c r="C71" s="179" t="s">
        <v>131</v>
      </c>
      <c r="D71" s="180"/>
      <c r="E71" s="181"/>
      <c r="F71" s="25" t="s">
        <v>132</v>
      </c>
      <c r="G71" s="27"/>
      <c r="H71" s="28"/>
      <c r="I71" s="29"/>
      <c r="J71" s="28"/>
      <c r="K71" s="28"/>
      <c r="L71" s="29"/>
      <c r="M71" s="111"/>
      <c r="N71" s="145">
        <v>4232.88</v>
      </c>
      <c r="O71" s="142">
        <v>0</v>
      </c>
      <c r="P71" s="142"/>
      <c r="Q71" s="111"/>
      <c r="R71" s="152">
        <v>0</v>
      </c>
      <c r="S71" s="142">
        <v>0</v>
      </c>
      <c r="T71" s="199">
        <v>0</v>
      </c>
    </row>
    <row r="72" spans="1:20" ht="12.75">
      <c r="A72" s="150" t="s">
        <v>9</v>
      </c>
      <c r="B72" s="151" t="s">
        <v>142</v>
      </c>
      <c r="C72" s="176" t="s">
        <v>131</v>
      </c>
      <c r="D72" s="177"/>
      <c r="E72" s="178"/>
      <c r="F72" s="25" t="s">
        <v>143</v>
      </c>
      <c r="G72" s="27"/>
      <c r="H72" s="28"/>
      <c r="I72" s="29"/>
      <c r="J72" s="28"/>
      <c r="K72" s="28"/>
      <c r="L72" s="29">
        <v>0</v>
      </c>
      <c r="M72" s="111">
        <v>0</v>
      </c>
      <c r="N72" s="145">
        <v>0</v>
      </c>
      <c r="O72" s="142">
        <v>2664</v>
      </c>
      <c r="P72" s="142">
        <v>2664</v>
      </c>
      <c r="Q72" s="111">
        <v>2664.24</v>
      </c>
      <c r="R72" s="152">
        <v>0</v>
      </c>
      <c r="S72" s="142">
        <v>0</v>
      </c>
      <c r="T72" s="199">
        <v>0</v>
      </c>
    </row>
    <row r="73" spans="1:20" ht="12.75">
      <c r="A73" s="150" t="s">
        <v>9</v>
      </c>
      <c r="B73" s="176" t="s">
        <v>161</v>
      </c>
      <c r="C73" s="176" t="s">
        <v>131</v>
      </c>
      <c r="D73" s="177"/>
      <c r="E73" s="178"/>
      <c r="F73" s="186" t="s">
        <v>162</v>
      </c>
      <c r="G73" s="27"/>
      <c r="H73" s="28"/>
      <c r="I73" s="29"/>
      <c r="J73" s="28"/>
      <c r="K73" s="28"/>
      <c r="L73" s="29"/>
      <c r="M73" s="111"/>
      <c r="N73" s="145"/>
      <c r="O73" s="142"/>
      <c r="P73" s="142"/>
      <c r="Q73" s="111"/>
      <c r="R73" s="261">
        <v>1376</v>
      </c>
      <c r="S73" s="142">
        <v>0</v>
      </c>
      <c r="T73" s="199">
        <v>0</v>
      </c>
    </row>
    <row r="74" spans="1:20" ht="12.75">
      <c r="A74" s="48" t="s">
        <v>9</v>
      </c>
      <c r="B74" s="49" t="s">
        <v>84</v>
      </c>
      <c r="C74" s="49" t="s">
        <v>85</v>
      </c>
      <c r="D74" s="50" t="s">
        <v>4</v>
      </c>
      <c r="E74" s="51" t="s">
        <v>59</v>
      </c>
      <c r="F74" s="51" t="s">
        <v>86</v>
      </c>
      <c r="G74" s="54">
        <v>9669</v>
      </c>
      <c r="H74" s="52">
        <v>9669</v>
      </c>
      <c r="I74" s="53">
        <v>9668.46</v>
      </c>
      <c r="J74" s="52">
        <v>9829</v>
      </c>
      <c r="K74" s="52">
        <v>9829</v>
      </c>
      <c r="L74" s="161">
        <v>9828.02</v>
      </c>
      <c r="M74" s="141">
        <v>9989.72</v>
      </c>
      <c r="N74" s="141">
        <v>0</v>
      </c>
      <c r="O74" s="143">
        <v>0</v>
      </c>
      <c r="P74" s="143"/>
      <c r="Q74" s="141"/>
      <c r="R74" s="162">
        <v>0</v>
      </c>
      <c r="S74" s="143">
        <v>0</v>
      </c>
      <c r="T74" s="199">
        <v>0</v>
      </c>
    </row>
    <row r="75" spans="1:20" ht="12.75">
      <c r="A75" s="146" t="s">
        <v>9</v>
      </c>
      <c r="B75" s="147" t="s">
        <v>84</v>
      </c>
      <c r="C75" s="147" t="s">
        <v>85</v>
      </c>
      <c r="D75" s="148" t="s">
        <v>4</v>
      </c>
      <c r="E75" s="149" t="s">
        <v>53</v>
      </c>
      <c r="F75" s="79" t="s">
        <v>133</v>
      </c>
      <c r="G75" s="55"/>
      <c r="H75" s="56"/>
      <c r="I75" s="57">
        <v>0</v>
      </c>
      <c r="J75" s="56"/>
      <c r="K75" s="56"/>
      <c r="L75" s="163">
        <v>0</v>
      </c>
      <c r="M75" s="164">
        <v>0</v>
      </c>
      <c r="N75" s="164">
        <v>14059.5</v>
      </c>
      <c r="O75" s="165">
        <v>0</v>
      </c>
      <c r="P75" s="165"/>
      <c r="Q75" s="164"/>
      <c r="R75" s="166">
        <v>0</v>
      </c>
      <c r="S75" s="165">
        <v>0</v>
      </c>
      <c r="T75" s="199">
        <v>0</v>
      </c>
    </row>
    <row r="76" spans="1:20" ht="12.75">
      <c r="A76" s="146" t="s">
        <v>9</v>
      </c>
      <c r="B76" s="147" t="s">
        <v>84</v>
      </c>
      <c r="C76" s="147" t="s">
        <v>85</v>
      </c>
      <c r="D76" s="148" t="s">
        <v>4</v>
      </c>
      <c r="E76" s="149" t="s">
        <v>76</v>
      </c>
      <c r="F76" s="79" t="s">
        <v>144</v>
      </c>
      <c r="G76" s="55"/>
      <c r="H76" s="56"/>
      <c r="I76" s="57">
        <v>0</v>
      </c>
      <c r="J76" s="56"/>
      <c r="K76" s="56"/>
      <c r="L76" s="163">
        <v>0</v>
      </c>
      <c r="M76" s="164">
        <v>0</v>
      </c>
      <c r="N76" s="164">
        <v>0</v>
      </c>
      <c r="O76" s="165">
        <v>11000</v>
      </c>
      <c r="P76" s="165">
        <v>11000</v>
      </c>
      <c r="Q76" s="164">
        <v>6963.63</v>
      </c>
      <c r="R76" s="166">
        <v>0</v>
      </c>
      <c r="S76" s="165">
        <v>0</v>
      </c>
      <c r="T76" s="199">
        <v>0</v>
      </c>
    </row>
    <row r="77" spans="1:20" ht="13.5" thickBot="1">
      <c r="A77" s="76">
        <v>3</v>
      </c>
      <c r="B77" s="77">
        <v>52</v>
      </c>
      <c r="C77" s="77">
        <v>513</v>
      </c>
      <c r="D77" s="78" t="s">
        <v>4</v>
      </c>
      <c r="E77" s="185" t="s">
        <v>48</v>
      </c>
      <c r="F77" s="79" t="s">
        <v>160</v>
      </c>
      <c r="G77" s="55"/>
      <c r="H77" s="56"/>
      <c r="I77" s="57">
        <v>0</v>
      </c>
      <c r="J77" s="56">
        <v>0</v>
      </c>
      <c r="K77" s="56">
        <v>81830</v>
      </c>
      <c r="L77" s="163">
        <v>81830</v>
      </c>
      <c r="M77" s="164"/>
      <c r="N77" s="164"/>
      <c r="O77" s="165">
        <v>0</v>
      </c>
      <c r="P77" s="165">
        <v>76101</v>
      </c>
      <c r="Q77" s="164">
        <v>76100.59</v>
      </c>
      <c r="R77" s="166">
        <v>0</v>
      </c>
      <c r="S77" s="165">
        <v>0</v>
      </c>
      <c r="T77" s="200">
        <v>0</v>
      </c>
    </row>
    <row r="78" spans="1:20" ht="16.5" thickBot="1">
      <c r="A78" s="252" t="s">
        <v>94</v>
      </c>
      <c r="B78" s="253"/>
      <c r="C78" s="253"/>
      <c r="D78" s="253"/>
      <c r="E78" s="253"/>
      <c r="F78" s="254"/>
      <c r="G78" s="38">
        <f aca="true" t="shared" si="2" ref="G78:T78">SUM(G70:G77)</f>
        <v>9669</v>
      </c>
      <c r="H78" s="38">
        <f t="shared" si="2"/>
        <v>9669</v>
      </c>
      <c r="I78" s="39">
        <f t="shared" si="2"/>
        <v>9668.46</v>
      </c>
      <c r="J78" s="38">
        <f t="shared" si="2"/>
        <v>9829</v>
      </c>
      <c r="K78" s="38">
        <f t="shared" si="2"/>
        <v>91659</v>
      </c>
      <c r="L78" s="39">
        <f t="shared" si="2"/>
        <v>91658.02</v>
      </c>
      <c r="M78" s="39">
        <f t="shared" si="2"/>
        <v>23266.32</v>
      </c>
      <c r="N78" s="39">
        <f t="shared" si="2"/>
        <v>18292.38</v>
      </c>
      <c r="O78" s="38">
        <f t="shared" si="2"/>
        <v>13664</v>
      </c>
      <c r="P78" s="38">
        <f t="shared" si="2"/>
        <v>89765</v>
      </c>
      <c r="Q78" s="39">
        <f t="shared" si="2"/>
        <v>85728.45999999999</v>
      </c>
      <c r="R78" s="38">
        <f t="shared" si="2"/>
        <v>1376</v>
      </c>
      <c r="S78" s="188">
        <f t="shared" si="2"/>
        <v>0</v>
      </c>
      <c r="T78" s="201">
        <f t="shared" si="2"/>
        <v>0</v>
      </c>
    </row>
    <row r="79" spans="1:19" ht="15.75">
      <c r="A79" s="35"/>
      <c r="B79" s="35"/>
      <c r="C79" s="35"/>
      <c r="D79" s="35"/>
      <c r="E79" s="35"/>
      <c r="F79" s="35"/>
      <c r="G79" s="36"/>
      <c r="H79" s="36"/>
      <c r="I79" s="37"/>
      <c r="J79" s="36"/>
      <c r="K79" s="36"/>
      <c r="L79" s="36"/>
      <c r="M79" s="36"/>
      <c r="N79" s="37"/>
      <c r="O79" s="36"/>
      <c r="P79" s="36"/>
      <c r="Q79" s="36"/>
      <c r="R79" s="36"/>
      <c r="S79" s="36"/>
    </row>
    <row r="80" spans="1:19" ht="33" customHeight="1" thickBot="1">
      <c r="A80" s="35"/>
      <c r="B80" s="35"/>
      <c r="C80" s="35"/>
      <c r="D80" s="35"/>
      <c r="E80" s="35"/>
      <c r="F80" s="35"/>
      <c r="G80" s="36"/>
      <c r="H80" s="36"/>
      <c r="I80" s="37"/>
      <c r="J80" s="36"/>
      <c r="K80" s="36"/>
      <c r="L80" s="36"/>
      <c r="M80" s="36"/>
      <c r="N80" s="37"/>
      <c r="O80" s="36"/>
      <c r="P80" s="36"/>
      <c r="Q80" s="36"/>
      <c r="R80" s="36"/>
      <c r="S80" s="36"/>
    </row>
    <row r="81" spans="1:20" ht="52.5" thickBot="1">
      <c r="A81" s="88" t="s">
        <v>101</v>
      </c>
      <c r="B81" s="89"/>
      <c r="C81" s="90"/>
      <c r="D81" s="90"/>
      <c r="E81" s="90"/>
      <c r="F81" s="91"/>
      <c r="G81" s="92" t="s">
        <v>92</v>
      </c>
      <c r="H81" s="92" t="s">
        <v>93</v>
      </c>
      <c r="I81" s="93" t="s">
        <v>91</v>
      </c>
      <c r="J81" s="92" t="s">
        <v>103</v>
      </c>
      <c r="K81" s="92" t="s">
        <v>105</v>
      </c>
      <c r="L81" s="93" t="s">
        <v>104</v>
      </c>
      <c r="M81" s="59" t="s">
        <v>118</v>
      </c>
      <c r="N81" s="156" t="s">
        <v>134</v>
      </c>
      <c r="O81" s="156" t="s">
        <v>148</v>
      </c>
      <c r="P81" s="156" t="s">
        <v>149</v>
      </c>
      <c r="Q81" s="156" t="s">
        <v>150</v>
      </c>
      <c r="R81" s="59" t="s">
        <v>163</v>
      </c>
      <c r="S81" s="59" t="s">
        <v>164</v>
      </c>
      <c r="T81" s="59" t="s">
        <v>165</v>
      </c>
    </row>
    <row r="82" spans="1:20" ht="19.5" customHeight="1" thickBot="1">
      <c r="A82" s="255" t="s">
        <v>112</v>
      </c>
      <c r="B82" s="256"/>
      <c r="C82" s="256"/>
      <c r="D82" s="256"/>
      <c r="E82" s="256"/>
      <c r="F82" s="257"/>
      <c r="G82" s="223"/>
      <c r="H82" s="223"/>
      <c r="I82" s="224">
        <f>I83+I84</f>
        <v>534587.54</v>
      </c>
      <c r="J82" s="225">
        <f aca="true" t="shared" si="3" ref="J82:T82">J83+J84</f>
        <v>527518</v>
      </c>
      <c r="K82" s="225">
        <f t="shared" si="3"/>
        <v>558170</v>
      </c>
      <c r="L82" s="224">
        <f t="shared" si="3"/>
        <v>554755.9299999999</v>
      </c>
      <c r="M82" s="224">
        <f t="shared" si="3"/>
        <v>569939.1600000001</v>
      </c>
      <c r="N82" s="224">
        <f t="shared" si="3"/>
        <v>554637.8899999999</v>
      </c>
      <c r="O82" s="225">
        <f t="shared" si="3"/>
        <v>569369</v>
      </c>
      <c r="P82" s="225">
        <f t="shared" si="3"/>
        <v>600614</v>
      </c>
      <c r="Q82" s="224">
        <f t="shared" si="3"/>
        <v>607268.6</v>
      </c>
      <c r="R82" s="225">
        <f t="shared" si="3"/>
        <v>645065</v>
      </c>
      <c r="S82" s="226">
        <f t="shared" si="3"/>
        <v>640865</v>
      </c>
      <c r="T82" s="221">
        <f t="shared" si="3"/>
        <v>640865</v>
      </c>
    </row>
    <row r="83" spans="1:20" ht="19.5" customHeight="1">
      <c r="A83" s="245" t="s">
        <v>113</v>
      </c>
      <c r="B83" s="246"/>
      <c r="C83" s="246"/>
      <c r="D83" s="246"/>
      <c r="E83" s="246"/>
      <c r="F83" s="246"/>
      <c r="G83" s="122">
        <v>186418</v>
      </c>
      <c r="H83" s="122">
        <v>245896</v>
      </c>
      <c r="I83" s="123">
        <v>394936.1</v>
      </c>
      <c r="J83" s="122">
        <v>373918</v>
      </c>
      <c r="K83" s="122">
        <v>404570</v>
      </c>
      <c r="L83" s="123">
        <v>410218.8</v>
      </c>
      <c r="M83" s="145">
        <f aca="true" t="shared" si="4" ref="M83:T83">M53</f>
        <v>412232.9600000001</v>
      </c>
      <c r="N83" s="145">
        <f t="shared" si="4"/>
        <v>392029.56999999995</v>
      </c>
      <c r="O83" s="222">
        <f t="shared" si="4"/>
        <v>408369</v>
      </c>
      <c r="P83" s="222">
        <f t="shared" si="4"/>
        <v>428409</v>
      </c>
      <c r="Q83" s="145">
        <f t="shared" si="4"/>
        <v>435065.27999999997</v>
      </c>
      <c r="R83" s="222">
        <f t="shared" si="4"/>
        <v>469065</v>
      </c>
      <c r="S83" s="222">
        <f t="shared" si="4"/>
        <v>464865</v>
      </c>
      <c r="T83" s="153">
        <f t="shared" si="4"/>
        <v>464865</v>
      </c>
    </row>
    <row r="84" spans="1:20" ht="19.5" customHeight="1" thickBot="1">
      <c r="A84" s="96" t="s">
        <v>117</v>
      </c>
      <c r="B84" s="97"/>
      <c r="C84" s="97"/>
      <c r="D84" s="97"/>
      <c r="E84" s="97"/>
      <c r="F84" s="98"/>
      <c r="G84" s="99"/>
      <c r="H84" s="99"/>
      <c r="I84" s="100">
        <v>139651.44</v>
      </c>
      <c r="J84" s="99">
        <v>153600</v>
      </c>
      <c r="K84" s="99">
        <v>153600</v>
      </c>
      <c r="L84" s="100">
        <v>144537.13</v>
      </c>
      <c r="M84" s="144">
        <v>157706.2</v>
      </c>
      <c r="N84" s="144">
        <v>162608.32</v>
      </c>
      <c r="O84" s="101">
        <v>161000</v>
      </c>
      <c r="P84" s="101">
        <v>172205</v>
      </c>
      <c r="Q84" s="144">
        <v>172203.32</v>
      </c>
      <c r="R84" s="101">
        <v>176000</v>
      </c>
      <c r="S84" s="101">
        <v>176000</v>
      </c>
      <c r="T84" s="154">
        <v>176000</v>
      </c>
    </row>
    <row r="85" spans="1:20" ht="19.5" customHeight="1" thickBot="1">
      <c r="A85" s="243" t="s">
        <v>114</v>
      </c>
      <c r="B85" s="244"/>
      <c r="C85" s="244"/>
      <c r="D85" s="244"/>
      <c r="E85" s="244"/>
      <c r="F85" s="244"/>
      <c r="G85" s="217"/>
      <c r="H85" s="217"/>
      <c r="I85" s="218">
        <f>I86+I87</f>
        <v>11353.3</v>
      </c>
      <c r="J85" s="218">
        <f aca="true" t="shared" si="5" ref="J85:T85">J86+J87</f>
        <v>2000</v>
      </c>
      <c r="K85" s="218">
        <f t="shared" si="5"/>
        <v>176828</v>
      </c>
      <c r="L85" s="218">
        <f t="shared" si="5"/>
        <v>176766.71</v>
      </c>
      <c r="M85" s="218">
        <f t="shared" si="5"/>
        <v>3612</v>
      </c>
      <c r="N85" s="219">
        <f t="shared" si="5"/>
        <v>134360.8</v>
      </c>
      <c r="O85" s="219">
        <f t="shared" si="5"/>
        <v>36426</v>
      </c>
      <c r="P85" s="219">
        <f t="shared" si="5"/>
        <v>60151</v>
      </c>
      <c r="Q85" s="218">
        <f t="shared" si="5"/>
        <v>65007.58</v>
      </c>
      <c r="R85" s="219">
        <f t="shared" si="5"/>
        <v>7050</v>
      </c>
      <c r="S85" s="219">
        <f t="shared" si="5"/>
        <v>0</v>
      </c>
      <c r="T85" s="220">
        <f t="shared" si="5"/>
        <v>0</v>
      </c>
    </row>
    <row r="86" spans="1:20" ht="19.5" customHeight="1">
      <c r="A86" s="245" t="s">
        <v>115</v>
      </c>
      <c r="B86" s="246"/>
      <c r="C86" s="246"/>
      <c r="D86" s="246"/>
      <c r="E86" s="246"/>
      <c r="F86" s="246"/>
      <c r="G86" s="122">
        <v>6000</v>
      </c>
      <c r="H86" s="122">
        <v>12900</v>
      </c>
      <c r="I86" s="123">
        <v>11353.3</v>
      </c>
      <c r="J86" s="122">
        <v>2000</v>
      </c>
      <c r="K86" s="122">
        <v>176828</v>
      </c>
      <c r="L86" s="123">
        <v>176766.71</v>
      </c>
      <c r="M86" s="145">
        <f aca="true" t="shared" si="6" ref="M86:T86">M67</f>
        <v>3612</v>
      </c>
      <c r="N86" s="145">
        <f t="shared" si="6"/>
        <v>133302.5</v>
      </c>
      <c r="O86" s="167">
        <f t="shared" si="6"/>
        <v>36426</v>
      </c>
      <c r="P86" s="167">
        <f t="shared" si="6"/>
        <v>60151</v>
      </c>
      <c r="Q86" s="145">
        <f t="shared" si="6"/>
        <v>65007.58</v>
      </c>
      <c r="R86" s="167">
        <f t="shared" si="6"/>
        <v>7050</v>
      </c>
      <c r="S86" s="167">
        <f t="shared" si="6"/>
        <v>0</v>
      </c>
      <c r="T86" s="215">
        <f t="shared" si="6"/>
        <v>0</v>
      </c>
    </row>
    <row r="87" spans="1:20" ht="19.5" customHeight="1" thickBot="1">
      <c r="A87" s="258" t="s">
        <v>116</v>
      </c>
      <c r="B87" s="259"/>
      <c r="C87" s="259"/>
      <c r="D87" s="259"/>
      <c r="E87" s="259"/>
      <c r="F87" s="260"/>
      <c r="G87" s="227"/>
      <c r="H87" s="227"/>
      <c r="I87" s="228">
        <v>0</v>
      </c>
      <c r="J87" s="227">
        <v>0</v>
      </c>
      <c r="K87" s="227">
        <v>0</v>
      </c>
      <c r="L87" s="228">
        <v>0</v>
      </c>
      <c r="M87" s="229">
        <v>0</v>
      </c>
      <c r="N87" s="229">
        <v>1058.3</v>
      </c>
      <c r="O87" s="230">
        <v>0</v>
      </c>
      <c r="P87" s="230">
        <v>0</v>
      </c>
      <c r="Q87" s="229">
        <v>0</v>
      </c>
      <c r="R87" s="231">
        <v>0</v>
      </c>
      <c r="S87" s="232">
        <v>0</v>
      </c>
      <c r="T87" s="216"/>
    </row>
    <row r="88" spans="1:20" ht="18.75" customHeight="1" thickBot="1">
      <c r="A88" s="247" t="s">
        <v>102</v>
      </c>
      <c r="B88" s="248"/>
      <c r="C88" s="248"/>
      <c r="D88" s="248"/>
      <c r="E88" s="248"/>
      <c r="F88" s="248"/>
      <c r="G88" s="233">
        <v>9669</v>
      </c>
      <c r="H88" s="233">
        <v>43164</v>
      </c>
      <c r="I88" s="234">
        <v>43162.75</v>
      </c>
      <c r="J88" s="235">
        <v>55710</v>
      </c>
      <c r="K88" s="235">
        <v>137540</v>
      </c>
      <c r="L88" s="234">
        <v>137537.94</v>
      </c>
      <c r="M88" s="236">
        <f aca="true" t="shared" si="7" ref="M88:T88">M78</f>
        <v>23266.32</v>
      </c>
      <c r="N88" s="236">
        <f t="shared" si="7"/>
        <v>18292.38</v>
      </c>
      <c r="O88" s="237">
        <f t="shared" si="7"/>
        <v>13664</v>
      </c>
      <c r="P88" s="237">
        <f t="shared" si="7"/>
        <v>89765</v>
      </c>
      <c r="Q88" s="236">
        <f t="shared" si="7"/>
        <v>85728.45999999999</v>
      </c>
      <c r="R88" s="237">
        <f t="shared" si="7"/>
        <v>1376</v>
      </c>
      <c r="S88" s="237">
        <f t="shared" si="7"/>
        <v>0</v>
      </c>
      <c r="T88" s="238">
        <f t="shared" si="7"/>
        <v>0</v>
      </c>
    </row>
    <row r="89" spans="1:20" ht="24" customHeight="1" thickBot="1">
      <c r="A89" s="249" t="s">
        <v>98</v>
      </c>
      <c r="B89" s="250"/>
      <c r="C89" s="250"/>
      <c r="D89" s="250"/>
      <c r="E89" s="250"/>
      <c r="F89" s="251"/>
      <c r="G89" s="94">
        <f>SUM(G83:G88)</f>
        <v>202087</v>
      </c>
      <c r="H89" s="94">
        <f>SUM(H83:H88)</f>
        <v>301960</v>
      </c>
      <c r="I89" s="95">
        <f>I82+I85+I88</f>
        <v>589103.5900000001</v>
      </c>
      <c r="J89" s="94">
        <f aca="true" t="shared" si="8" ref="J89:T89">J82+J85+J88</f>
        <v>585228</v>
      </c>
      <c r="K89" s="94">
        <f t="shared" si="8"/>
        <v>872538</v>
      </c>
      <c r="L89" s="95">
        <f t="shared" si="8"/>
        <v>869060.5799999998</v>
      </c>
      <c r="M89" s="95">
        <f t="shared" si="8"/>
        <v>596817.4800000001</v>
      </c>
      <c r="N89" s="95">
        <f t="shared" si="8"/>
        <v>707291.07</v>
      </c>
      <c r="O89" s="94">
        <f t="shared" si="8"/>
        <v>619459</v>
      </c>
      <c r="P89" s="94">
        <f t="shared" si="8"/>
        <v>750530</v>
      </c>
      <c r="Q89" s="95">
        <f t="shared" si="8"/>
        <v>758004.6399999999</v>
      </c>
      <c r="R89" s="94">
        <f t="shared" si="8"/>
        <v>653491</v>
      </c>
      <c r="S89" s="94">
        <f t="shared" si="8"/>
        <v>640865</v>
      </c>
      <c r="T89" s="155">
        <f t="shared" si="8"/>
        <v>640865</v>
      </c>
    </row>
    <row r="90" spans="1:18" ht="24.75" customHeight="1">
      <c r="A90" s="31"/>
      <c r="B90" s="32"/>
      <c r="C90" s="32"/>
      <c r="D90" s="32"/>
      <c r="E90" s="32"/>
      <c r="F90" s="32"/>
      <c r="G90" s="33"/>
      <c r="H90" s="33"/>
      <c r="I90" s="34"/>
      <c r="J90" s="33"/>
      <c r="K90" s="33"/>
      <c r="L90" s="33"/>
      <c r="M90" s="33"/>
      <c r="N90" s="33"/>
      <c r="O90" s="33"/>
      <c r="P90" s="33"/>
      <c r="Q90" s="33"/>
      <c r="R90" s="33"/>
    </row>
    <row r="91" spans="1:9" ht="12.75">
      <c r="A91" s="20" t="s">
        <v>166</v>
      </c>
      <c r="I91" t="s">
        <v>97</v>
      </c>
    </row>
    <row r="92" ht="12.75">
      <c r="A92" s="20" t="s">
        <v>167</v>
      </c>
    </row>
    <row r="95" ht="12.75">
      <c r="A95" s="12"/>
    </row>
  </sheetData>
  <sheetProtection/>
  <mergeCells count="13">
    <mergeCell ref="A86:F86"/>
    <mergeCell ref="A88:F88"/>
    <mergeCell ref="A89:F89"/>
    <mergeCell ref="A78:F78"/>
    <mergeCell ref="A82:F82"/>
    <mergeCell ref="A87:F87"/>
    <mergeCell ref="C3:E3"/>
    <mergeCell ref="A53:F53"/>
    <mergeCell ref="A67:F67"/>
    <mergeCell ref="C56:E56"/>
    <mergeCell ref="A85:F85"/>
    <mergeCell ref="A83:F83"/>
    <mergeCell ref="C69:E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BAKALÍKOVÁ Emília</cp:lastModifiedBy>
  <cp:lastPrinted>2019-01-11T11:03:56Z</cp:lastPrinted>
  <dcterms:created xsi:type="dcterms:W3CDTF">2015-01-29T19:29:49Z</dcterms:created>
  <dcterms:modified xsi:type="dcterms:W3CDTF">2019-01-11T11:04:06Z</dcterms:modified>
  <cp:category/>
  <cp:version/>
  <cp:contentType/>
  <cp:contentStatus/>
</cp:coreProperties>
</file>